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9390" windowHeight="128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<sst xmlns="http://schemas.openxmlformats.org/spreadsheetml/2006/main" count="103" uniqueCount="60">
  <si>
    <t>pH</t>
  </si>
  <si>
    <t>SH 20</t>
  </si>
  <si>
    <t>SH 21</t>
  </si>
  <si>
    <t>SH 25</t>
  </si>
  <si>
    <t>SH 16</t>
  </si>
  <si>
    <t>SH 11</t>
  </si>
  <si>
    <t>SH 15</t>
  </si>
  <si>
    <t>SH 55</t>
  </si>
  <si>
    <t>SH 19</t>
  </si>
  <si>
    <t>SH 18</t>
  </si>
  <si>
    <t>SH 26</t>
  </si>
  <si>
    <t>SH 9</t>
  </si>
  <si>
    <t>SH 37</t>
  </si>
  <si>
    <t>SH 1</t>
  </si>
  <si>
    <t>SH 3</t>
  </si>
  <si>
    <t>SH 2</t>
  </si>
  <si>
    <t>SH 7</t>
  </si>
  <si>
    <t>SH 6</t>
  </si>
  <si>
    <t>SH 48</t>
  </si>
  <si>
    <t>SH 34</t>
  </si>
  <si>
    <t>SH 33</t>
  </si>
  <si>
    <t>SH 38</t>
  </si>
  <si>
    <t>SH 59</t>
  </si>
  <si>
    <t>SH 32</t>
  </si>
  <si>
    <t>X</t>
  </si>
  <si>
    <t>Y</t>
  </si>
  <si>
    <t>Sample_date</t>
  </si>
  <si>
    <t>StationID</t>
  </si>
  <si>
    <t>Cond</t>
  </si>
  <si>
    <t>Ca</t>
  </si>
  <si>
    <t>Mg</t>
  </si>
  <si>
    <t>Na</t>
  </si>
  <si>
    <t>K</t>
  </si>
  <si>
    <t>Cl</t>
  </si>
  <si>
    <t>NO3</t>
  </si>
  <si>
    <t>TDS</t>
  </si>
  <si>
    <t>salinity</t>
  </si>
  <si>
    <t>HCO3</t>
  </si>
  <si>
    <t>SO4</t>
  </si>
  <si>
    <t>SH 42N</t>
  </si>
  <si>
    <t>SampleID</t>
  </si>
  <si>
    <t>SH 52</t>
  </si>
  <si>
    <t>SH 31</t>
  </si>
  <si>
    <t>Field Spec. cond</t>
  </si>
  <si>
    <t>Spec. cond</t>
  </si>
  <si>
    <t>Minimum</t>
  </si>
  <si>
    <t>Max</t>
  </si>
  <si>
    <t>Mean</t>
  </si>
  <si>
    <t>median</t>
  </si>
  <si>
    <t>Std</t>
  </si>
  <si>
    <t>Parameter</t>
  </si>
  <si>
    <t>Unit</t>
  </si>
  <si>
    <t>Min</t>
  </si>
  <si>
    <t>AM</t>
  </si>
  <si>
    <t>mg/L</t>
  </si>
  <si>
    <t>uS/cm</t>
  </si>
  <si>
    <t>2/1/2009 sinkhole</t>
  </si>
  <si>
    <r>
      <t>SO</t>
    </r>
    <r>
      <rPr>
        <b/>
        <vertAlign val="subscript"/>
        <sz val="12"/>
        <rFont val="Times New Roman"/>
        <family val="1"/>
      </rPr>
      <t>4</t>
    </r>
  </si>
  <si>
    <r>
      <t>HCO</t>
    </r>
    <r>
      <rPr>
        <b/>
        <vertAlign val="subscript"/>
        <sz val="12"/>
        <rFont val="Times New Roman"/>
        <family val="1"/>
      </rPr>
      <t>3</t>
    </r>
  </si>
  <si>
    <t xml:space="preserve">Temperature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</si>
</sst>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mmm\-yyyy"/>
  </numFmts>
  <fonts count="2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bscript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9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169" fontId="25" fillId="0" borderId="0" xfId="0" applyNumberFormat="1" applyFont="1" applyBorder="1" applyAlignment="1">
      <alignment horizontal="center"/>
    </xf>
    <xf numFmtId="169" fontId="24" fillId="0" borderId="0" xfId="0" applyNumberFormat="1" applyFont="1" applyBorder="1" applyAlignment="1">
      <alignment horizontal="center"/>
    </xf>
    <xf numFmtId="169" fontId="24" fillId="0" borderId="14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1" fontId="24" fillId="0" borderId="16" xfId="0" applyNumberFormat="1" applyFont="1" applyBorder="1" applyAlignment="1">
      <alignment horizontal="center"/>
    </xf>
    <xf numFmtId="1" fontId="24" fillId="0" borderId="17" xfId="0" applyNumberFormat="1" applyFont="1" applyBorder="1" applyAlignment="1">
      <alignment horizontal="center"/>
    </xf>
    <xf numFmtId="1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pane xSplit="1" topLeftCell="B1" activePane="topRight" state="frozen"/>
      <selection pane="topLeft" activeCell="A34" sqref="A34"/>
      <selection pane="topRight" activeCell="I37" sqref="I37"/>
    </sheetView>
  </sheetViews>
  <sheetFormatPr defaultColWidth="9.140625" defaultRowHeight="12.75"/>
  <cols>
    <col min="1" max="1" width="10.28125" style="1" bestFit="1" customWidth="1"/>
    <col min="2" max="2" width="10.28125" style="1" customWidth="1"/>
    <col min="3" max="4" width="9.00390625" style="1" bestFit="1" customWidth="1"/>
    <col min="5" max="5" width="13.421875" style="1" bestFit="1" customWidth="1"/>
    <col min="6" max="6" width="5.57421875" style="1" bestFit="1" customWidth="1"/>
    <col min="7" max="7" width="11.7109375" style="1" bestFit="1" customWidth="1"/>
    <col min="8" max="8" width="11.8515625" style="1" bestFit="1" customWidth="1"/>
    <col min="9" max="9" width="18.00390625" style="1" customWidth="1"/>
    <col min="10" max="10" width="19.421875" style="1" customWidth="1"/>
    <col min="11" max="11" width="11.8515625" style="1" customWidth="1"/>
    <col min="12" max="12" width="7.00390625" style="1" bestFit="1" customWidth="1"/>
    <col min="13" max="13" width="9.57421875" style="1" bestFit="1" customWidth="1"/>
    <col min="14" max="14" width="7.00390625" style="1" bestFit="1" customWidth="1"/>
    <col min="15" max="16" width="8.28125" style="1" bestFit="1" customWidth="1"/>
    <col min="17" max="18" width="9.57421875" style="1" bestFit="1" customWidth="1"/>
    <col min="19" max="19" width="9.421875" style="1" bestFit="1" customWidth="1"/>
    <col min="20" max="20" width="15.421875" style="1" customWidth="1"/>
    <col min="21" max="16384" width="9.140625" style="1" customWidth="1"/>
  </cols>
  <sheetData>
    <row r="1" spans="1:20" ht="15.75">
      <c r="A1" s="1" t="s">
        <v>40</v>
      </c>
      <c r="B1" s="2" t="s">
        <v>27</v>
      </c>
      <c r="C1" s="1" t="s">
        <v>24</v>
      </c>
      <c r="D1" s="1" t="s">
        <v>25</v>
      </c>
      <c r="E1" s="3" t="s">
        <v>26</v>
      </c>
      <c r="F1" s="1" t="s">
        <v>0</v>
      </c>
      <c r="G1" s="1" t="s">
        <v>35</v>
      </c>
      <c r="H1" s="1" t="s">
        <v>28</v>
      </c>
      <c r="I1" s="1" t="s">
        <v>59</v>
      </c>
      <c r="J1" s="1" t="s">
        <v>44</v>
      </c>
      <c r="K1" s="1" t="s">
        <v>36</v>
      </c>
      <c r="L1" s="4" t="s">
        <v>37</v>
      </c>
      <c r="M1" s="4" t="s">
        <v>31</v>
      </c>
      <c r="N1" s="4" t="s">
        <v>32</v>
      </c>
      <c r="O1" s="4" t="s">
        <v>30</v>
      </c>
      <c r="P1" s="4" t="s">
        <v>29</v>
      </c>
      <c r="Q1" s="4" t="s">
        <v>33</v>
      </c>
      <c r="R1" s="4" t="s">
        <v>38</v>
      </c>
      <c r="S1" s="4" t="s">
        <v>34</v>
      </c>
      <c r="T1" s="1" t="s">
        <v>43</v>
      </c>
    </row>
    <row r="2" spans="1:18" ht="15.75">
      <c r="A2" s="1" t="s">
        <v>13</v>
      </c>
      <c r="B2" s="1" t="s">
        <v>13</v>
      </c>
      <c r="C2" s="1">
        <v>553946</v>
      </c>
      <c r="D2" s="1">
        <v>3706043</v>
      </c>
      <c r="E2" s="5">
        <v>39848</v>
      </c>
      <c r="F2" s="1">
        <v>8.22</v>
      </c>
      <c r="G2" s="1">
        <v>8620</v>
      </c>
      <c r="H2" s="6">
        <v>20266.137</v>
      </c>
      <c r="I2" s="1">
        <v>4.7</v>
      </c>
      <c r="J2" s="1">
        <v>33100</v>
      </c>
      <c r="K2" s="1">
        <v>20.4</v>
      </c>
      <c r="L2" s="1">
        <v>102</v>
      </c>
      <c r="M2" s="6">
        <v>1830</v>
      </c>
      <c r="N2" s="1">
        <v>10</v>
      </c>
      <c r="O2" s="6">
        <v>265</v>
      </c>
      <c r="P2" s="6">
        <v>845</v>
      </c>
      <c r="Q2" s="1">
        <v>2600</v>
      </c>
      <c r="R2" s="1">
        <v>2997</v>
      </c>
    </row>
    <row r="3" spans="1:18" ht="15.75">
      <c r="A3" s="1" t="s">
        <v>15</v>
      </c>
      <c r="B3" s="1" t="s">
        <v>15</v>
      </c>
      <c r="C3" s="1">
        <v>553799</v>
      </c>
      <c r="D3" s="1">
        <v>3705914</v>
      </c>
      <c r="E3" s="5">
        <v>39848</v>
      </c>
      <c r="F3" s="1">
        <v>8.21</v>
      </c>
      <c r="G3" s="1">
        <v>16692</v>
      </c>
      <c r="H3" s="6">
        <v>17698.819</v>
      </c>
      <c r="I3" s="1">
        <v>8.7</v>
      </c>
      <c r="J3" s="1">
        <v>25700</v>
      </c>
      <c r="K3" s="1">
        <v>15.6</v>
      </c>
      <c r="L3" s="1">
        <v>108</v>
      </c>
      <c r="M3" s="6">
        <v>4270</v>
      </c>
      <c r="N3" s="1">
        <v>21</v>
      </c>
      <c r="O3" s="6">
        <v>650</v>
      </c>
      <c r="P3" s="6">
        <v>1060</v>
      </c>
      <c r="Q3" s="1">
        <v>6766</v>
      </c>
      <c r="R3" s="1">
        <v>3854</v>
      </c>
    </row>
    <row r="4" spans="1:18" ht="15.75">
      <c r="A4" s="1" t="s">
        <v>14</v>
      </c>
      <c r="B4" s="1" t="s">
        <v>14</v>
      </c>
      <c r="C4" s="1">
        <v>554027</v>
      </c>
      <c r="D4" s="1">
        <v>3706092</v>
      </c>
      <c r="E4" s="5">
        <v>39848</v>
      </c>
      <c r="F4" s="1">
        <v>8.23</v>
      </c>
      <c r="G4" s="1">
        <v>16530</v>
      </c>
      <c r="H4" s="6">
        <v>13748.2271</v>
      </c>
      <c r="I4" s="1">
        <v>11.7</v>
      </c>
      <c r="J4" s="1">
        <v>18430</v>
      </c>
      <c r="K4" s="1">
        <v>10.9</v>
      </c>
      <c r="L4" s="1">
        <v>110</v>
      </c>
      <c r="M4" s="6">
        <v>4635</v>
      </c>
      <c r="N4" s="1">
        <v>21</v>
      </c>
      <c r="O4" s="6">
        <v>690</v>
      </c>
      <c r="P4" s="6">
        <v>750</v>
      </c>
      <c r="Q4" s="1">
        <v>6630</v>
      </c>
      <c r="R4" s="1">
        <v>3733</v>
      </c>
    </row>
    <row r="5" spans="1:18" ht="15.75">
      <c r="A5" s="1" t="s">
        <v>17</v>
      </c>
      <c r="B5" s="1" t="s">
        <v>17</v>
      </c>
      <c r="C5" s="1">
        <v>554985</v>
      </c>
      <c r="D5" s="1">
        <v>3706875</v>
      </c>
      <c r="E5" s="5">
        <v>39848</v>
      </c>
      <c r="F5" s="1">
        <v>8.68</v>
      </c>
      <c r="G5" s="1">
        <v>35161</v>
      </c>
      <c r="H5" s="6">
        <v>31499.70768</v>
      </c>
      <c r="I5" s="1">
        <v>3.4</v>
      </c>
      <c r="J5" s="1">
        <v>53622</v>
      </c>
      <c r="K5" s="1">
        <v>34.4</v>
      </c>
      <c r="L5" s="1">
        <v>153</v>
      </c>
      <c r="M5" s="6">
        <v>9900</v>
      </c>
      <c r="N5" s="1">
        <v>43</v>
      </c>
      <c r="O5" s="6">
        <v>1345</v>
      </c>
      <c r="P5" s="6">
        <v>825</v>
      </c>
      <c r="Q5" s="1">
        <v>15470</v>
      </c>
      <c r="R5" s="1">
        <v>7472</v>
      </c>
    </row>
    <row r="6" spans="1:18" ht="15.75">
      <c r="A6" s="1" t="s">
        <v>16</v>
      </c>
      <c r="B6" s="1" t="s">
        <v>16</v>
      </c>
      <c r="C6" s="1">
        <v>554863</v>
      </c>
      <c r="D6" s="1">
        <v>3706718</v>
      </c>
      <c r="E6" s="5">
        <v>39848</v>
      </c>
      <c r="F6" s="1">
        <v>8.34</v>
      </c>
      <c r="G6" s="1">
        <v>20525</v>
      </c>
      <c r="H6" s="6">
        <v>8016.2016</v>
      </c>
      <c r="I6" s="1">
        <v>6.6</v>
      </c>
      <c r="J6" s="1">
        <v>12360</v>
      </c>
      <c r="K6" s="1">
        <v>7.1</v>
      </c>
      <c r="L6" s="1">
        <v>135</v>
      </c>
      <c r="M6" s="6">
        <v>5830</v>
      </c>
      <c r="N6" s="1">
        <v>31</v>
      </c>
      <c r="O6" s="6">
        <v>880</v>
      </c>
      <c r="P6" s="6">
        <v>900</v>
      </c>
      <c r="Q6" s="1">
        <v>8058</v>
      </c>
      <c r="R6" s="1">
        <v>4738</v>
      </c>
    </row>
    <row r="7" spans="1:18" ht="15.75">
      <c r="A7" s="1" t="s">
        <v>11</v>
      </c>
      <c r="B7" s="1" t="s">
        <v>11</v>
      </c>
      <c r="C7" s="1">
        <v>554139</v>
      </c>
      <c r="D7" s="1">
        <v>3705938</v>
      </c>
      <c r="E7" s="5">
        <v>39848</v>
      </c>
      <c r="F7" s="1">
        <v>8.35</v>
      </c>
      <c r="G7" s="1">
        <v>23820</v>
      </c>
      <c r="H7" s="6">
        <v>27559.378000000004</v>
      </c>
      <c r="I7" s="1">
        <v>11.8</v>
      </c>
      <c r="J7" s="1">
        <v>36850</v>
      </c>
      <c r="K7" s="1">
        <v>23.3</v>
      </c>
      <c r="L7" s="1">
        <v>111</v>
      </c>
      <c r="M7" s="6">
        <v>6890</v>
      </c>
      <c r="N7" s="1">
        <v>34</v>
      </c>
      <c r="O7" s="6">
        <v>985</v>
      </c>
      <c r="P7" s="6">
        <v>830</v>
      </c>
      <c r="Q7" s="1">
        <v>10085</v>
      </c>
      <c r="R7" s="1">
        <v>4921</v>
      </c>
    </row>
    <row r="8" spans="1:18" ht="15.75">
      <c r="A8" s="1" t="s">
        <v>5</v>
      </c>
      <c r="B8" s="1" t="s">
        <v>5</v>
      </c>
      <c r="C8" s="1">
        <v>554055</v>
      </c>
      <c r="D8" s="1">
        <v>3705635</v>
      </c>
      <c r="E8" s="5">
        <v>39848</v>
      </c>
      <c r="F8" s="1">
        <v>8.38</v>
      </c>
      <c r="G8" s="1">
        <v>25500</v>
      </c>
      <c r="H8" s="6">
        <v>15381.9162</v>
      </c>
      <c r="I8" s="1">
        <v>10.4</v>
      </c>
      <c r="J8" s="1">
        <v>21330</v>
      </c>
      <c r="K8" s="1">
        <v>12.8</v>
      </c>
      <c r="L8" s="1">
        <v>127</v>
      </c>
      <c r="M8" s="6">
        <v>7455</v>
      </c>
      <c r="N8" s="1">
        <v>19</v>
      </c>
      <c r="O8" s="6">
        <v>1015</v>
      </c>
      <c r="P8" s="6">
        <v>740</v>
      </c>
      <c r="Q8" s="1">
        <v>11180</v>
      </c>
      <c r="R8" s="1">
        <v>5006</v>
      </c>
    </row>
    <row r="9" spans="1:18" ht="15.75">
      <c r="A9" s="1" t="s">
        <v>6</v>
      </c>
      <c r="B9" s="1" t="s">
        <v>6</v>
      </c>
      <c r="C9" s="1">
        <v>553979</v>
      </c>
      <c r="D9" s="1">
        <v>3705762</v>
      </c>
      <c r="E9" s="5">
        <v>39848</v>
      </c>
      <c r="F9" s="1">
        <v>8.51</v>
      </c>
      <c r="G9" s="1">
        <v>24676</v>
      </c>
      <c r="H9" s="6">
        <v>29725.082000000002</v>
      </c>
      <c r="I9" s="1">
        <v>12.6</v>
      </c>
      <c r="J9" s="1">
        <v>38950</v>
      </c>
      <c r="K9" s="1">
        <v>24.8</v>
      </c>
      <c r="L9" s="1">
        <v>90</v>
      </c>
      <c r="M9" s="6">
        <v>7320</v>
      </c>
      <c r="N9" s="1">
        <v>21</v>
      </c>
      <c r="O9" s="6">
        <v>1010</v>
      </c>
      <c r="P9" s="6">
        <v>815</v>
      </c>
      <c r="Q9" s="1">
        <v>10727</v>
      </c>
      <c r="R9" s="1">
        <v>4724</v>
      </c>
    </row>
    <row r="10" spans="1:18" ht="15.75">
      <c r="A10" s="1" t="s">
        <v>4</v>
      </c>
      <c r="B10" s="1" t="s">
        <v>4</v>
      </c>
      <c r="C10" s="1">
        <v>553935</v>
      </c>
      <c r="D10" s="1">
        <v>3705579</v>
      </c>
      <c r="E10" s="5">
        <v>39848</v>
      </c>
      <c r="F10" s="1">
        <v>8.47</v>
      </c>
      <c r="G10" s="1">
        <v>34444</v>
      </c>
      <c r="H10" s="6">
        <v>32014.62</v>
      </c>
      <c r="I10" s="7">
        <v>11</v>
      </c>
      <c r="J10" s="1">
        <v>43700</v>
      </c>
      <c r="K10" s="1">
        <v>28.1</v>
      </c>
      <c r="L10" s="1">
        <v>185</v>
      </c>
      <c r="M10" s="6">
        <v>10920</v>
      </c>
      <c r="N10" s="1">
        <v>32</v>
      </c>
      <c r="O10" s="6">
        <v>1360</v>
      </c>
      <c r="P10" s="6">
        <v>800</v>
      </c>
      <c r="Q10" s="1">
        <v>14336</v>
      </c>
      <c r="R10" s="1">
        <v>6873</v>
      </c>
    </row>
    <row r="11" spans="1:18" ht="15.75">
      <c r="A11" s="1" t="s">
        <v>9</v>
      </c>
      <c r="B11" s="1" t="s">
        <v>9</v>
      </c>
      <c r="C11" s="1">
        <v>554739</v>
      </c>
      <c r="D11" s="1">
        <v>3705176</v>
      </c>
      <c r="E11" s="5">
        <v>39848</v>
      </c>
      <c r="F11" s="1">
        <v>7.62</v>
      </c>
      <c r="G11" s="1">
        <v>21999</v>
      </c>
      <c r="H11" s="6">
        <v>11407.84</v>
      </c>
      <c r="I11" s="7">
        <v>13</v>
      </c>
      <c r="J11" s="1">
        <v>14800</v>
      </c>
      <c r="K11" s="1">
        <v>8.6</v>
      </c>
      <c r="L11" s="1">
        <v>511</v>
      </c>
      <c r="M11" s="6">
        <v>6500</v>
      </c>
      <c r="N11" s="1">
        <v>37</v>
      </c>
      <c r="O11" s="6">
        <v>780</v>
      </c>
      <c r="P11" s="6">
        <v>829.5</v>
      </c>
      <c r="Q11" s="1">
        <v>9232</v>
      </c>
      <c r="R11" s="1">
        <v>4308</v>
      </c>
    </row>
    <row r="12" spans="1:18" ht="15.75">
      <c r="A12" s="1" t="s">
        <v>8</v>
      </c>
      <c r="B12" s="1" t="s">
        <v>8</v>
      </c>
      <c r="C12" s="1">
        <v>554700</v>
      </c>
      <c r="D12" s="1">
        <v>3705156</v>
      </c>
      <c r="E12" s="5">
        <v>39848</v>
      </c>
      <c r="F12" s="1">
        <v>8.73</v>
      </c>
      <c r="G12" s="1">
        <v>26808</v>
      </c>
      <c r="H12" s="6">
        <v>28735.462</v>
      </c>
      <c r="I12" s="1">
        <v>9.7</v>
      </c>
      <c r="J12" s="1">
        <v>40600</v>
      </c>
      <c r="K12" s="1">
        <v>25.8</v>
      </c>
      <c r="L12" s="1">
        <v>88</v>
      </c>
      <c r="M12" s="6">
        <v>8680</v>
      </c>
      <c r="N12" s="1">
        <v>39</v>
      </c>
      <c r="O12" s="6">
        <v>685</v>
      </c>
      <c r="P12" s="6">
        <v>500</v>
      </c>
      <c r="Q12" s="1">
        <v>11618</v>
      </c>
      <c r="R12" s="1">
        <v>5227</v>
      </c>
    </row>
    <row r="13" spans="1:18" ht="15.75">
      <c r="A13" s="1" t="s">
        <v>1</v>
      </c>
      <c r="B13" s="1" t="s">
        <v>1</v>
      </c>
      <c r="C13" s="1">
        <v>554599</v>
      </c>
      <c r="D13" s="1">
        <v>3705143</v>
      </c>
      <c r="E13" s="5">
        <v>39848</v>
      </c>
      <c r="F13" s="1">
        <v>7.95</v>
      </c>
      <c r="G13" s="1">
        <v>8729</v>
      </c>
      <c r="H13" s="6">
        <v>9295.2068</v>
      </c>
      <c r="I13" s="1">
        <v>8.8</v>
      </c>
      <c r="J13" s="1">
        <v>13460</v>
      </c>
      <c r="K13" s="1">
        <v>7.8</v>
      </c>
      <c r="L13" s="1">
        <v>84</v>
      </c>
      <c r="M13" s="6">
        <v>2145</v>
      </c>
      <c r="N13" s="1">
        <v>12</v>
      </c>
      <c r="O13" s="6">
        <v>270</v>
      </c>
      <c r="P13" s="6">
        <v>700</v>
      </c>
      <c r="Q13" s="1">
        <v>3260</v>
      </c>
      <c r="R13" s="1">
        <v>2275</v>
      </c>
    </row>
    <row r="14" spans="1:18" ht="15.75">
      <c r="A14" s="1" t="s">
        <v>2</v>
      </c>
      <c r="B14" s="1" t="s">
        <v>2</v>
      </c>
      <c r="C14" s="1">
        <v>554677</v>
      </c>
      <c r="D14" s="1">
        <v>3705370</v>
      </c>
      <c r="E14" s="5">
        <v>39848</v>
      </c>
      <c r="F14" s="1">
        <v>8.44</v>
      </c>
      <c r="G14" s="1">
        <v>94928</v>
      </c>
      <c r="H14" s="6">
        <v>45749.856</v>
      </c>
      <c r="I14" s="1">
        <v>13.8</v>
      </c>
      <c r="J14" s="1">
        <v>58200</v>
      </c>
      <c r="K14" s="1">
        <v>38.8</v>
      </c>
      <c r="L14" s="1">
        <v>311</v>
      </c>
      <c r="M14" s="6">
        <v>29520</v>
      </c>
      <c r="N14" s="1">
        <v>130</v>
      </c>
      <c r="O14" s="6">
        <v>3570</v>
      </c>
      <c r="P14" s="6">
        <v>930</v>
      </c>
      <c r="Q14" s="1">
        <v>44787</v>
      </c>
      <c r="R14" s="1">
        <v>15770</v>
      </c>
    </row>
    <row r="15" spans="1:18" ht="15.75">
      <c r="A15" s="1" t="s">
        <v>3</v>
      </c>
      <c r="B15" s="1" t="s">
        <v>3</v>
      </c>
      <c r="C15" s="1">
        <v>553883</v>
      </c>
      <c r="D15" s="1">
        <v>3704477</v>
      </c>
      <c r="E15" s="5">
        <v>39848</v>
      </c>
      <c r="F15" s="1">
        <v>8.12</v>
      </c>
      <c r="G15" s="1">
        <v>16236</v>
      </c>
      <c r="H15" s="6">
        <v>6149.107000000001</v>
      </c>
      <c r="I15" s="1">
        <v>11.2</v>
      </c>
      <c r="J15" s="1">
        <v>8350</v>
      </c>
      <c r="K15" s="1">
        <v>4.7</v>
      </c>
      <c r="L15" s="1">
        <v>51</v>
      </c>
      <c r="M15" s="6">
        <v>4580</v>
      </c>
      <c r="N15" s="1">
        <v>25</v>
      </c>
      <c r="O15" s="6">
        <v>514.7</v>
      </c>
      <c r="P15" s="6">
        <v>745</v>
      </c>
      <c r="Q15" s="1">
        <v>6939</v>
      </c>
      <c r="R15" s="1">
        <v>3399</v>
      </c>
    </row>
    <row r="16" spans="1:18" ht="15.75">
      <c r="A16" s="1" t="s">
        <v>10</v>
      </c>
      <c r="B16" s="1" t="s">
        <v>10</v>
      </c>
      <c r="C16" s="1">
        <v>554578</v>
      </c>
      <c r="D16" s="1">
        <v>3705054</v>
      </c>
      <c r="E16" s="5">
        <v>39848</v>
      </c>
      <c r="F16" s="1">
        <v>8.67</v>
      </c>
      <c r="G16" s="1">
        <v>30171</v>
      </c>
      <c r="H16" s="6">
        <v>40692.005</v>
      </c>
      <c r="I16" s="1">
        <v>14.5</v>
      </c>
      <c r="J16" s="1">
        <v>50900</v>
      </c>
      <c r="K16" s="1">
        <v>33.4</v>
      </c>
      <c r="L16" s="1">
        <v>88</v>
      </c>
      <c r="M16" s="6">
        <v>9355</v>
      </c>
      <c r="N16" s="1">
        <v>36</v>
      </c>
      <c r="O16" s="6">
        <v>1010</v>
      </c>
      <c r="P16" s="6">
        <v>795</v>
      </c>
      <c r="Q16" s="1">
        <v>11758</v>
      </c>
      <c r="R16" s="1">
        <v>7122</v>
      </c>
    </row>
    <row r="17" spans="1:18" ht="15.75">
      <c r="A17" s="1" t="s">
        <v>42</v>
      </c>
      <c r="B17" s="1" t="s">
        <v>42</v>
      </c>
      <c r="C17" s="1">
        <v>553979</v>
      </c>
      <c r="D17" s="1">
        <v>3704344</v>
      </c>
      <c r="E17" s="5">
        <v>39848</v>
      </c>
      <c r="F17" s="1">
        <v>7.73</v>
      </c>
      <c r="G17" s="1">
        <v>6142</v>
      </c>
      <c r="H17" s="6">
        <v>6149.4576</v>
      </c>
      <c r="I17" s="1">
        <v>12.1</v>
      </c>
      <c r="J17" s="1">
        <v>8160</v>
      </c>
      <c r="K17" s="1">
        <v>4.6</v>
      </c>
      <c r="L17" s="1">
        <v>170</v>
      </c>
      <c r="M17" s="6">
        <v>1115</v>
      </c>
      <c r="N17" s="1">
        <v>5.7</v>
      </c>
      <c r="O17" s="6">
        <v>205</v>
      </c>
      <c r="P17" s="6">
        <v>745</v>
      </c>
      <c r="Q17" s="1">
        <v>2045</v>
      </c>
      <c r="R17" s="1">
        <v>1922</v>
      </c>
    </row>
    <row r="18" spans="1:18" ht="15.75">
      <c r="A18" s="1" t="s">
        <v>23</v>
      </c>
      <c r="B18" s="1" t="s">
        <v>23</v>
      </c>
      <c r="C18" s="1">
        <v>553994</v>
      </c>
      <c r="D18" s="1">
        <v>3704342</v>
      </c>
      <c r="E18" s="5">
        <v>39848</v>
      </c>
      <c r="F18" s="8">
        <v>8</v>
      </c>
      <c r="G18" s="1">
        <v>12263</v>
      </c>
      <c r="H18" s="6">
        <v>6717.942</v>
      </c>
      <c r="I18" s="7">
        <v>11</v>
      </c>
      <c r="J18" s="1">
        <v>9170</v>
      </c>
      <c r="K18" s="1">
        <v>5.2</v>
      </c>
      <c r="L18" s="1">
        <v>115</v>
      </c>
      <c r="M18" s="6">
        <v>3030</v>
      </c>
      <c r="N18" s="1">
        <v>35</v>
      </c>
      <c r="O18" s="6">
        <v>435</v>
      </c>
      <c r="P18" s="6">
        <v>930</v>
      </c>
      <c r="Q18" s="1">
        <v>4575</v>
      </c>
      <c r="R18" s="1">
        <v>3179</v>
      </c>
    </row>
    <row r="19" spans="1:18" ht="15.75">
      <c r="A19" s="1" t="s">
        <v>20</v>
      </c>
      <c r="B19" s="1" t="s">
        <v>20</v>
      </c>
      <c r="C19" s="1">
        <v>553381</v>
      </c>
      <c r="D19" s="1">
        <v>3705021</v>
      </c>
      <c r="E19" s="5">
        <v>39848</v>
      </c>
      <c r="F19" s="1">
        <v>8.61</v>
      </c>
      <c r="G19" s="1">
        <v>15368</v>
      </c>
      <c r="H19" s="6">
        <v>18512.184</v>
      </c>
      <c r="I19" s="1">
        <v>13.8</v>
      </c>
      <c r="J19" s="1">
        <v>23550</v>
      </c>
      <c r="K19" s="1">
        <v>14.3</v>
      </c>
      <c r="L19" s="1">
        <v>211</v>
      </c>
      <c r="M19" s="6">
        <v>3930</v>
      </c>
      <c r="N19" s="1">
        <v>17</v>
      </c>
      <c r="O19" s="6">
        <v>700</v>
      </c>
      <c r="P19" s="6">
        <v>905</v>
      </c>
      <c r="Q19" s="1">
        <v>6705</v>
      </c>
      <c r="R19" s="1">
        <v>2980</v>
      </c>
    </row>
    <row r="20" spans="1:18" ht="15.75">
      <c r="A20" s="1" t="s">
        <v>19</v>
      </c>
      <c r="B20" s="1" t="s">
        <v>19</v>
      </c>
      <c r="C20" s="1">
        <v>553396</v>
      </c>
      <c r="D20" s="1">
        <v>3705044</v>
      </c>
      <c r="E20" s="5">
        <v>39848</v>
      </c>
      <c r="F20" s="1">
        <v>9.25</v>
      </c>
      <c r="G20" s="1">
        <v>17660</v>
      </c>
      <c r="H20" s="6">
        <v>19764.5136</v>
      </c>
      <c r="I20" s="1">
        <v>10.8</v>
      </c>
      <c r="J20" s="1">
        <v>27120</v>
      </c>
      <c r="K20" s="1">
        <v>16.6</v>
      </c>
      <c r="L20" s="1">
        <v>47</v>
      </c>
      <c r="M20" s="6">
        <v>3935</v>
      </c>
      <c r="N20" s="1">
        <v>15</v>
      </c>
      <c r="O20" s="6">
        <v>705</v>
      </c>
      <c r="P20" s="6">
        <v>850</v>
      </c>
      <c r="Q20" s="1">
        <v>7650</v>
      </c>
      <c r="R20" s="1">
        <v>3456</v>
      </c>
    </row>
    <row r="21" spans="1:18" ht="15.75">
      <c r="A21" s="1" t="s">
        <v>12</v>
      </c>
      <c r="B21" s="1" t="s">
        <v>12</v>
      </c>
      <c r="C21" s="1">
        <v>554151</v>
      </c>
      <c r="D21" s="1">
        <v>3705962</v>
      </c>
      <c r="E21" s="5">
        <v>39848</v>
      </c>
      <c r="F21" s="1">
        <v>8.15</v>
      </c>
      <c r="G21" s="1">
        <v>6264</v>
      </c>
      <c r="H21" s="6">
        <v>13103.539</v>
      </c>
      <c r="I21" s="1">
        <v>12.3</v>
      </c>
      <c r="J21" s="1">
        <v>17300</v>
      </c>
      <c r="K21" s="1">
        <v>10.2</v>
      </c>
      <c r="L21" s="1">
        <v>57</v>
      </c>
      <c r="M21" s="6">
        <v>1345</v>
      </c>
      <c r="N21" s="1">
        <v>7</v>
      </c>
      <c r="O21" s="6">
        <v>155</v>
      </c>
      <c r="P21" s="6">
        <v>559.5</v>
      </c>
      <c r="Q21" s="1">
        <v>1945</v>
      </c>
      <c r="R21" s="1">
        <v>2210</v>
      </c>
    </row>
    <row r="22" spans="1:18" ht="15.75">
      <c r="A22" s="1" t="s">
        <v>21</v>
      </c>
      <c r="B22" s="1" t="s">
        <v>21</v>
      </c>
      <c r="C22" s="1">
        <v>553422</v>
      </c>
      <c r="D22" s="1">
        <v>3704922</v>
      </c>
      <c r="E22" s="5">
        <v>39848</v>
      </c>
      <c r="F22" s="1">
        <v>7.77</v>
      </c>
      <c r="G22" s="1">
        <v>5599</v>
      </c>
      <c r="H22" s="6">
        <v>7024.422</v>
      </c>
      <c r="I22" s="1">
        <v>14.2</v>
      </c>
      <c r="J22" s="1">
        <v>8850</v>
      </c>
      <c r="K22" s="7">
        <v>5</v>
      </c>
      <c r="L22" s="1">
        <v>164</v>
      </c>
      <c r="M22" s="6">
        <v>975</v>
      </c>
      <c r="N22" s="1">
        <v>4</v>
      </c>
      <c r="O22" s="6">
        <v>230</v>
      </c>
      <c r="P22" s="6">
        <v>730</v>
      </c>
      <c r="Q22" s="1">
        <v>1873</v>
      </c>
      <c r="R22" s="1">
        <v>1681</v>
      </c>
    </row>
    <row r="23" spans="1:18" ht="15.75">
      <c r="A23" s="1" t="s">
        <v>39</v>
      </c>
      <c r="B23" s="1" t="s">
        <v>39</v>
      </c>
      <c r="C23" s="1">
        <v>553876</v>
      </c>
      <c r="D23" s="1">
        <v>3704514</v>
      </c>
      <c r="E23" s="5">
        <v>39848</v>
      </c>
      <c r="F23" s="1">
        <v>7.65</v>
      </c>
      <c r="G23" s="1">
        <v>7944</v>
      </c>
      <c r="H23" s="6">
        <v>10105.048</v>
      </c>
      <c r="I23" s="1">
        <v>14.5</v>
      </c>
      <c r="J23" s="1">
        <v>12640</v>
      </c>
      <c r="K23" s="1">
        <v>7.3</v>
      </c>
      <c r="L23" s="1">
        <v>223</v>
      </c>
      <c r="M23" s="6">
        <v>1715</v>
      </c>
      <c r="N23" s="1">
        <v>19</v>
      </c>
      <c r="O23" s="6">
        <v>280</v>
      </c>
      <c r="P23" s="6">
        <v>750</v>
      </c>
      <c r="Q23" s="1">
        <v>2655</v>
      </c>
      <c r="R23" s="1">
        <v>2386</v>
      </c>
    </row>
    <row r="24" spans="1:18" ht="15.75">
      <c r="A24" s="1" t="s">
        <v>18</v>
      </c>
      <c r="B24" s="1" t="s">
        <v>18</v>
      </c>
      <c r="C24" s="1">
        <v>554501</v>
      </c>
      <c r="D24" s="1">
        <v>3704954</v>
      </c>
      <c r="E24" s="5">
        <v>39848</v>
      </c>
      <c r="F24" s="1">
        <v>8.98</v>
      </c>
      <c r="G24" s="1">
        <v>40657</v>
      </c>
      <c r="H24" s="6">
        <v>56533.674000000006</v>
      </c>
      <c r="I24" s="1">
        <v>16.3</v>
      </c>
      <c r="J24" s="1">
        <v>67800</v>
      </c>
      <c r="K24" s="1">
        <v>44.7</v>
      </c>
      <c r="L24" s="1">
        <v>113</v>
      </c>
      <c r="M24" s="6">
        <v>12260</v>
      </c>
      <c r="N24" s="1">
        <v>36.6</v>
      </c>
      <c r="O24" s="6">
        <v>1420</v>
      </c>
      <c r="P24" s="6">
        <v>870</v>
      </c>
      <c r="Q24" s="1">
        <v>18153</v>
      </c>
      <c r="R24" s="1">
        <v>7832</v>
      </c>
    </row>
    <row r="25" spans="1:18" ht="15.75">
      <c r="A25" s="1" t="s">
        <v>41</v>
      </c>
      <c r="B25" s="1" t="s">
        <v>41</v>
      </c>
      <c r="C25" s="1">
        <v>554579</v>
      </c>
      <c r="D25" s="1">
        <v>3705138</v>
      </c>
      <c r="E25" s="5">
        <v>39848</v>
      </c>
      <c r="F25" s="1">
        <v>7.51</v>
      </c>
      <c r="G25" s="1">
        <v>46435</v>
      </c>
      <c r="H25" s="6">
        <v>57087.576</v>
      </c>
      <c r="I25" s="1">
        <v>13.7</v>
      </c>
      <c r="J25" s="1">
        <v>72800</v>
      </c>
      <c r="K25" s="1">
        <v>45.1</v>
      </c>
      <c r="L25" s="1">
        <v>444</v>
      </c>
      <c r="M25" s="6">
        <v>14700</v>
      </c>
      <c r="N25" s="1">
        <v>48</v>
      </c>
      <c r="O25" s="6">
        <v>1895</v>
      </c>
      <c r="P25" s="6">
        <v>979.5</v>
      </c>
      <c r="Q25" s="1">
        <v>22921</v>
      </c>
      <c r="R25" s="1">
        <v>7615</v>
      </c>
    </row>
    <row r="26" spans="1:18" ht="15.75">
      <c r="A26" s="1" t="s">
        <v>7</v>
      </c>
      <c r="B26" s="1" t="s">
        <v>7</v>
      </c>
      <c r="C26" s="1">
        <v>553954</v>
      </c>
      <c r="D26" s="1">
        <v>3705768</v>
      </c>
      <c r="E26" s="5">
        <v>39848</v>
      </c>
      <c r="F26" s="1">
        <v>8.12</v>
      </c>
      <c r="G26" s="1">
        <v>12637</v>
      </c>
      <c r="H26" s="6">
        <v>16445</v>
      </c>
      <c r="I26" s="1">
        <v>11.2</v>
      </c>
      <c r="J26" s="1">
        <v>22331</v>
      </c>
      <c r="K26" s="1">
        <v>13.5</v>
      </c>
      <c r="L26" s="1">
        <v>125</v>
      </c>
      <c r="M26" s="6">
        <v>3010</v>
      </c>
      <c r="N26" s="1">
        <v>34</v>
      </c>
      <c r="O26" s="6">
        <v>455</v>
      </c>
      <c r="P26" s="6">
        <v>1005</v>
      </c>
      <c r="Q26" s="1">
        <v>4001</v>
      </c>
      <c r="R26" s="1">
        <v>4050</v>
      </c>
    </row>
    <row r="27" spans="1:18" ht="15.75">
      <c r="A27" s="1" t="s">
        <v>22</v>
      </c>
      <c r="B27" s="1" t="s">
        <v>22</v>
      </c>
      <c r="C27" s="1">
        <v>553622</v>
      </c>
      <c r="D27" s="1">
        <v>3704264</v>
      </c>
      <c r="E27" s="5">
        <v>39848</v>
      </c>
      <c r="F27" s="1">
        <v>7.85</v>
      </c>
      <c r="G27" s="1">
        <v>4511</v>
      </c>
      <c r="H27" s="6">
        <v>4996.62</v>
      </c>
      <c r="I27" s="1">
        <v>11.4</v>
      </c>
      <c r="J27" s="1">
        <v>6750</v>
      </c>
      <c r="K27" s="1">
        <v>13.7</v>
      </c>
      <c r="L27" s="1">
        <v>143</v>
      </c>
      <c r="M27" s="6">
        <v>745</v>
      </c>
      <c r="N27" s="1">
        <v>4</v>
      </c>
      <c r="O27" s="6">
        <v>135</v>
      </c>
      <c r="P27" s="6">
        <v>605</v>
      </c>
      <c r="Q27" s="1">
        <v>1208</v>
      </c>
      <c r="R27" s="1">
        <v>1729</v>
      </c>
    </row>
    <row r="28" spans="1:18" ht="15.75">
      <c r="A28" s="9" t="s">
        <v>45</v>
      </c>
      <c r="B28" s="10"/>
      <c r="C28" s="10"/>
      <c r="D28" s="10"/>
      <c r="E28" s="10"/>
      <c r="F28" s="11">
        <f>MIN(F2:F27)</f>
        <v>7.51</v>
      </c>
      <c r="G28" s="12">
        <f aca="true" t="shared" si="0" ref="G28:R28">MIN(G2:G27)</f>
        <v>4511</v>
      </c>
      <c r="H28" s="12">
        <f t="shared" si="0"/>
        <v>4996.62</v>
      </c>
      <c r="I28" s="11">
        <f t="shared" si="0"/>
        <v>3.4</v>
      </c>
      <c r="J28" s="12">
        <f t="shared" si="0"/>
        <v>6750</v>
      </c>
      <c r="K28" s="11">
        <f t="shared" si="0"/>
        <v>4.6</v>
      </c>
      <c r="L28" s="11">
        <f t="shared" si="0"/>
        <v>47</v>
      </c>
      <c r="M28" s="11">
        <f t="shared" si="0"/>
        <v>745</v>
      </c>
      <c r="N28" s="11">
        <f t="shared" si="0"/>
        <v>4</v>
      </c>
      <c r="O28" s="11">
        <f t="shared" si="0"/>
        <v>135</v>
      </c>
      <c r="P28" s="11">
        <f t="shared" si="0"/>
        <v>500</v>
      </c>
      <c r="Q28" s="11">
        <f t="shared" si="0"/>
        <v>1208</v>
      </c>
      <c r="R28" s="11">
        <f t="shared" si="0"/>
        <v>1681</v>
      </c>
    </row>
    <row r="29" spans="1:18" ht="15.75">
      <c r="A29" s="9" t="s">
        <v>46</v>
      </c>
      <c r="B29" s="10"/>
      <c r="C29" s="10"/>
      <c r="D29" s="10"/>
      <c r="E29" s="10"/>
      <c r="F29" s="11">
        <f>MAX(F2:F27)</f>
        <v>9.25</v>
      </c>
      <c r="G29" s="12">
        <f aca="true" t="shared" si="1" ref="G29:R29">MAX(G2:G27)</f>
        <v>94928</v>
      </c>
      <c r="H29" s="12">
        <f t="shared" si="1"/>
        <v>57087.576</v>
      </c>
      <c r="I29" s="12">
        <f t="shared" si="1"/>
        <v>16.3</v>
      </c>
      <c r="J29" s="12">
        <f t="shared" si="1"/>
        <v>72800</v>
      </c>
      <c r="K29" s="11">
        <f t="shared" si="1"/>
        <v>45.1</v>
      </c>
      <c r="L29" s="12">
        <f t="shared" si="1"/>
        <v>511</v>
      </c>
      <c r="M29" s="12">
        <f t="shared" si="1"/>
        <v>29520</v>
      </c>
      <c r="N29" s="12">
        <f t="shared" si="1"/>
        <v>130</v>
      </c>
      <c r="O29" s="12">
        <f t="shared" si="1"/>
        <v>3570</v>
      </c>
      <c r="P29" s="12">
        <f t="shared" si="1"/>
        <v>1060</v>
      </c>
      <c r="Q29" s="12">
        <f t="shared" si="1"/>
        <v>44787</v>
      </c>
      <c r="R29" s="12">
        <f t="shared" si="1"/>
        <v>15770</v>
      </c>
    </row>
    <row r="30" spans="1:18" ht="15.75">
      <c r="A30" s="9" t="s">
        <v>47</v>
      </c>
      <c r="B30" s="10"/>
      <c r="C30" s="10"/>
      <c r="D30" s="10"/>
      <c r="E30" s="10"/>
      <c r="F30" s="11">
        <f>AVERAGE(F2:F27)</f>
        <v>8.251538461538463</v>
      </c>
      <c r="G30" s="12">
        <f aca="true" t="shared" si="2" ref="G30:R30">AVERAGE(G2:G27)</f>
        <v>22319.96153846154</v>
      </c>
      <c r="H30" s="12">
        <f t="shared" si="2"/>
        <v>21322.290060769235</v>
      </c>
      <c r="I30" s="12">
        <f t="shared" si="2"/>
        <v>11.276923076923074</v>
      </c>
      <c r="J30" s="12">
        <f t="shared" si="2"/>
        <v>28723.96153846154</v>
      </c>
      <c r="K30" s="11">
        <f t="shared" si="2"/>
        <v>18.334615384615383</v>
      </c>
      <c r="L30" s="12">
        <f t="shared" si="2"/>
        <v>156.3846153846154</v>
      </c>
      <c r="M30" s="12">
        <f t="shared" si="2"/>
        <v>6407.307692307692</v>
      </c>
      <c r="N30" s="11">
        <f t="shared" si="2"/>
        <v>28.31923076923077</v>
      </c>
      <c r="O30" s="12">
        <f t="shared" si="2"/>
        <v>832.4884615384616</v>
      </c>
      <c r="P30" s="12">
        <f t="shared" si="2"/>
        <v>807.4423076923077</v>
      </c>
      <c r="Q30" s="12">
        <f t="shared" si="2"/>
        <v>9506.807692307691</v>
      </c>
      <c r="R30" s="12">
        <f t="shared" si="2"/>
        <v>4671.5</v>
      </c>
    </row>
    <row r="31" spans="1:18" ht="15.75">
      <c r="A31" s="9" t="s">
        <v>48</v>
      </c>
      <c r="B31" s="10"/>
      <c r="C31" s="10"/>
      <c r="D31" s="10"/>
      <c r="E31" s="10"/>
      <c r="F31" s="11">
        <f>MEDIAN(F2:F27)</f>
        <v>8.225000000000001</v>
      </c>
      <c r="G31" s="12">
        <f aca="true" t="shared" si="3" ref="G31:R31">MEDIAN(G2:G27)</f>
        <v>17176</v>
      </c>
      <c r="H31" s="12">
        <f t="shared" si="3"/>
        <v>17071.9095</v>
      </c>
      <c r="I31" s="12">
        <f t="shared" si="3"/>
        <v>11.55</v>
      </c>
      <c r="J31" s="12">
        <f t="shared" si="3"/>
        <v>22940.5</v>
      </c>
      <c r="K31" s="11">
        <f t="shared" si="3"/>
        <v>14</v>
      </c>
      <c r="L31" s="12">
        <f t="shared" si="3"/>
        <v>120</v>
      </c>
      <c r="M31" s="12">
        <f t="shared" si="3"/>
        <v>4607.5</v>
      </c>
      <c r="N31" s="11">
        <f t="shared" si="3"/>
        <v>23</v>
      </c>
      <c r="O31" s="12">
        <f t="shared" si="3"/>
        <v>695</v>
      </c>
      <c r="P31" s="12">
        <f t="shared" si="3"/>
        <v>820</v>
      </c>
      <c r="Q31" s="12">
        <f t="shared" si="3"/>
        <v>7294.5</v>
      </c>
      <c r="R31" s="12">
        <f t="shared" si="3"/>
        <v>3952</v>
      </c>
    </row>
    <row r="32" spans="1:18" ht="15.75">
      <c r="A32" s="9" t="s">
        <v>49</v>
      </c>
      <c r="B32" s="10"/>
      <c r="C32" s="10"/>
      <c r="D32" s="10"/>
      <c r="E32" s="10"/>
      <c r="F32" s="11">
        <f>STDEV(F2:F27)</f>
        <v>0.4292196855475219</v>
      </c>
      <c r="G32" s="12">
        <f aca="true" t="shared" si="4" ref="G32:R32">STDEV(G2:G27)</f>
        <v>18619.467922539072</v>
      </c>
      <c r="H32" s="12">
        <f t="shared" si="4"/>
        <v>15195.165267966217</v>
      </c>
      <c r="I32" s="11">
        <f t="shared" si="4"/>
        <v>2.991094474242867</v>
      </c>
      <c r="J32" s="12">
        <f t="shared" si="4"/>
        <v>19418.790711021673</v>
      </c>
      <c r="K32" s="11">
        <f t="shared" si="4"/>
        <v>12.55311729596095</v>
      </c>
      <c r="L32" s="12">
        <f t="shared" si="4"/>
        <v>111.06973554414432</v>
      </c>
      <c r="M32" s="12">
        <f t="shared" si="4"/>
        <v>6029.03495275475</v>
      </c>
      <c r="N32" s="11">
        <f t="shared" si="4"/>
        <v>24.323322457769113</v>
      </c>
      <c r="O32" s="12">
        <f t="shared" si="4"/>
        <v>715.2664702483532</v>
      </c>
      <c r="P32" s="12">
        <f t="shared" si="4"/>
        <v>130.0331747611416</v>
      </c>
      <c r="Q32" s="12">
        <f t="shared" si="4"/>
        <v>9025.71224012479</v>
      </c>
      <c r="R32" s="12">
        <f t="shared" si="4"/>
        <v>2941.140027268338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1" max="1" width="10.28125" style="0" customWidth="1"/>
  </cols>
  <sheetData>
    <row r="1" ht="13.5" thickBot="1">
      <c r="A1" s="28" t="s">
        <v>56</v>
      </c>
    </row>
    <row r="2" spans="1:6" ht="16.5" thickBot="1">
      <c r="A2" s="13" t="s">
        <v>50</v>
      </c>
      <c r="B2" s="14" t="s">
        <v>51</v>
      </c>
      <c r="C2" s="14" t="s">
        <v>46</v>
      </c>
      <c r="D2" s="14" t="s">
        <v>52</v>
      </c>
      <c r="E2" s="14" t="s">
        <v>53</v>
      </c>
      <c r="F2" s="15" t="s">
        <v>49</v>
      </c>
    </row>
    <row r="3" spans="1:6" ht="15.75">
      <c r="A3" s="16" t="s">
        <v>29</v>
      </c>
      <c r="B3" s="17" t="s">
        <v>54</v>
      </c>
      <c r="C3" s="18">
        <v>1060</v>
      </c>
      <c r="D3" s="17">
        <v>500</v>
      </c>
      <c r="E3" s="18">
        <v>807.4423076923077</v>
      </c>
      <c r="F3" s="19">
        <v>130.0331747611416</v>
      </c>
    </row>
    <row r="4" spans="1:6" ht="15.75">
      <c r="A4" s="16" t="s">
        <v>31</v>
      </c>
      <c r="B4" s="17" t="s">
        <v>54</v>
      </c>
      <c r="C4" s="17">
        <v>29520</v>
      </c>
      <c r="D4" s="17">
        <v>745</v>
      </c>
      <c r="E4" s="20">
        <v>6407.307692307692</v>
      </c>
      <c r="F4" s="19">
        <v>6029.03495275475</v>
      </c>
    </row>
    <row r="5" spans="1:6" ht="15.75">
      <c r="A5" s="16" t="s">
        <v>32</v>
      </c>
      <c r="B5" s="17" t="s">
        <v>54</v>
      </c>
      <c r="C5" s="17">
        <v>130</v>
      </c>
      <c r="D5" s="21">
        <v>4</v>
      </c>
      <c r="E5" s="20">
        <v>28.31923076923077</v>
      </c>
      <c r="F5" s="19">
        <v>24.323322457769113</v>
      </c>
    </row>
    <row r="6" spans="1:6" ht="15.75">
      <c r="A6" s="16" t="s">
        <v>30</v>
      </c>
      <c r="B6" s="17" t="s">
        <v>54</v>
      </c>
      <c r="C6" s="18">
        <v>3570</v>
      </c>
      <c r="D6" s="17">
        <v>135</v>
      </c>
      <c r="E6" s="20">
        <v>832.4884615384616</v>
      </c>
      <c r="F6" s="19">
        <v>715.2664702483532</v>
      </c>
    </row>
    <row r="7" spans="1:6" ht="15.75">
      <c r="A7" s="16" t="s">
        <v>33</v>
      </c>
      <c r="B7" s="17" t="s">
        <v>54</v>
      </c>
      <c r="C7" s="17">
        <v>44787</v>
      </c>
      <c r="D7" s="17">
        <v>1208</v>
      </c>
      <c r="E7" s="20">
        <v>9506.807692307691</v>
      </c>
      <c r="F7" s="19">
        <v>9025.71224012479</v>
      </c>
    </row>
    <row r="8" spans="1:6" ht="17.25">
      <c r="A8" s="16" t="s">
        <v>57</v>
      </c>
      <c r="B8" s="17" t="s">
        <v>54</v>
      </c>
      <c r="C8" s="17">
        <v>15770</v>
      </c>
      <c r="D8" s="17">
        <v>1681</v>
      </c>
      <c r="E8" s="20">
        <v>4671.5</v>
      </c>
      <c r="F8" s="19">
        <v>2941.140027268338</v>
      </c>
    </row>
    <row r="9" spans="1:6" ht="17.25">
      <c r="A9" s="16" t="s">
        <v>58</v>
      </c>
      <c r="B9" s="17" t="s">
        <v>54</v>
      </c>
      <c r="C9" s="18">
        <v>511</v>
      </c>
      <c r="D9" s="17">
        <v>47</v>
      </c>
      <c r="E9" s="20">
        <v>156.3846153846154</v>
      </c>
      <c r="F9" s="19">
        <v>111.06973554414432</v>
      </c>
    </row>
    <row r="10" spans="1:6" ht="15.75">
      <c r="A10" s="16" t="s">
        <v>0</v>
      </c>
      <c r="B10" s="17"/>
      <c r="C10" s="22">
        <v>9.25</v>
      </c>
      <c r="D10" s="22">
        <v>7.5</v>
      </c>
      <c r="E10" s="22">
        <v>8.3</v>
      </c>
      <c r="F10" s="23">
        <v>0.4292196855475219</v>
      </c>
    </row>
    <row r="11" spans="1:6" ht="15.75">
      <c r="A11" s="16" t="s">
        <v>35</v>
      </c>
      <c r="B11" s="17" t="s">
        <v>54</v>
      </c>
      <c r="C11" s="17">
        <v>94928</v>
      </c>
      <c r="D11" s="17">
        <v>4511</v>
      </c>
      <c r="E11" s="17">
        <v>22319.96153846154</v>
      </c>
      <c r="F11" s="19">
        <v>18619.467922539072</v>
      </c>
    </row>
    <row r="12" spans="1:6" ht="16.5" thickBot="1">
      <c r="A12" s="24" t="s">
        <v>28</v>
      </c>
      <c r="B12" s="25" t="s">
        <v>55</v>
      </c>
      <c r="C12" s="26">
        <v>57087.576</v>
      </c>
      <c r="D12" s="26">
        <v>4996.62</v>
      </c>
      <c r="E12" s="26">
        <v>21322.290060769235</v>
      </c>
      <c r="F12" s="27">
        <v>15195.165267966217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NMBG&amp;MR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parteyfk</dc:creator>
  <cp:keywords/>
  <dc:description/>
  <cp:lastModifiedBy>Bureau</cp:lastModifiedBy>
  <cp:lastPrinted>2008-03-28T21:25:17Z</cp:lastPrinted>
  <dcterms:created xsi:type="dcterms:W3CDTF">2008-03-27T15:29:12Z</dcterms:created>
  <dcterms:modified xsi:type="dcterms:W3CDTF">2010-01-15T17:43:54Z</dcterms:modified>
  <cp:category/>
  <cp:version/>
  <cp:contentType/>
  <cp:contentStatus/>
</cp:coreProperties>
</file>