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50" windowWidth="9765" windowHeight="12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<sst xmlns="http://schemas.openxmlformats.org/spreadsheetml/2006/main" count="66" uniqueCount="48">
  <si>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StationID</t>
  </si>
  <si>
    <t>Cond</t>
  </si>
  <si>
    <t>Salinity</t>
  </si>
  <si>
    <t>X</t>
  </si>
  <si>
    <t>Y</t>
  </si>
  <si>
    <t>pH</t>
  </si>
  <si>
    <t>TDS</t>
  </si>
  <si>
    <r>
      <t>HCO</t>
    </r>
    <r>
      <rPr>
        <b/>
        <vertAlign val="subscript"/>
        <sz val="12"/>
        <rFont val="Times New Roman"/>
        <family val="1"/>
      </rPr>
      <t>3</t>
    </r>
  </si>
  <si>
    <t>Ca</t>
  </si>
  <si>
    <t>Mg</t>
  </si>
  <si>
    <t>Na</t>
  </si>
  <si>
    <t>K</t>
  </si>
  <si>
    <t>Cl</t>
  </si>
  <si>
    <r>
      <t>SO</t>
    </r>
    <r>
      <rPr>
        <b/>
        <vertAlign val="subscript"/>
        <sz val="9"/>
        <rFont val="Times New Roman"/>
        <family val="1"/>
      </rPr>
      <t>4</t>
    </r>
  </si>
  <si>
    <t>SP 1</t>
  </si>
  <si>
    <t>SP 2</t>
  </si>
  <si>
    <t>SP 3</t>
  </si>
  <si>
    <t>SP 4</t>
  </si>
  <si>
    <t>SP 5</t>
  </si>
  <si>
    <t>SP 6</t>
  </si>
  <si>
    <t>SP 7</t>
  </si>
  <si>
    <t>SP 8</t>
  </si>
  <si>
    <t>SP 9</t>
  </si>
  <si>
    <t>Sample ID</t>
  </si>
  <si>
    <t>Sample_date</t>
  </si>
  <si>
    <t>Spring 1</t>
  </si>
  <si>
    <t>Spring 2</t>
  </si>
  <si>
    <t>Spring 3</t>
  </si>
  <si>
    <t>Snail Unit</t>
  </si>
  <si>
    <t>City of Roswell</t>
  </si>
  <si>
    <t>lost River</t>
  </si>
  <si>
    <t>sagoe sp</t>
  </si>
  <si>
    <t>lost River Sp.</t>
  </si>
  <si>
    <t>Hunter Mash</t>
  </si>
  <si>
    <t>Minimum</t>
  </si>
  <si>
    <t>Max</t>
  </si>
  <si>
    <t>Mean</t>
  </si>
  <si>
    <t>median</t>
  </si>
  <si>
    <t>Std</t>
  </si>
  <si>
    <t>Specific conductivity</t>
  </si>
  <si>
    <t>spring 2009</t>
  </si>
  <si>
    <t>Parameter</t>
  </si>
  <si>
    <t>Unit</t>
  </si>
  <si>
    <t>Min</t>
  </si>
  <si>
    <t>AM</t>
  </si>
  <si>
    <t>mg/L</t>
  </si>
  <si>
    <t>uS/cm</t>
  </si>
  <si>
    <r>
      <t>SO</t>
    </r>
    <r>
      <rPr>
        <b/>
        <vertAlign val="subscript"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</si>
</sst>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  <numFmt numFmtId="167" formatCode="0.000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pane xSplit="8" ySplit="21" topLeftCell="K22" activePane="bottomRight" state="frozen"/>
      <selection pane="topLeft" activeCell="A1" sqref="A1"/>
      <selection pane="topRight" activeCell="I1" sqref="I1"/>
      <selection pane="bottomLeft" activeCell="A22" sqref="A22"/>
      <selection pane="bottomRight" activeCell="H15" sqref="H15"/>
    </sheetView>
  </sheetViews>
  <sheetFormatPr defaultColWidth="9.140625" defaultRowHeight="12.75"/>
  <cols>
    <col min="1" max="1" width="10.421875" style="11" bestFit="1" customWidth="1"/>
    <col min="2" max="2" width="18.57421875" style="0" bestFit="1" customWidth="1"/>
    <col min="3" max="3" width="13.421875" style="0" bestFit="1" customWidth="1"/>
    <col min="4" max="4" width="9.28125" style="0" bestFit="1" customWidth="1"/>
    <col min="5" max="5" width="10.28125" style="0" bestFit="1" customWidth="1"/>
    <col min="6" max="6" width="10.421875" style="0" bestFit="1" customWidth="1"/>
    <col min="7" max="8" width="9.57421875" style="0" bestFit="1" customWidth="1"/>
    <col min="9" max="9" width="20.7109375" style="0" bestFit="1" customWidth="1"/>
    <col min="13" max="14" width="9.57421875" style="0" bestFit="1" customWidth="1"/>
    <col min="16" max="17" width="9.57421875" style="0" bestFit="1" customWidth="1"/>
  </cols>
  <sheetData>
    <row r="1" spans="1:18" ht="17.25">
      <c r="A1" s="10" t="s">
        <v>23</v>
      </c>
      <c r="B1" s="4" t="s">
        <v>0</v>
      </c>
      <c r="C1" s="4" t="s">
        <v>24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</v>
      </c>
      <c r="I1" s="4" t="s">
        <v>39</v>
      </c>
      <c r="J1" s="5" t="s">
        <v>2</v>
      </c>
      <c r="K1" s="7" t="s">
        <v>7</v>
      </c>
      <c r="L1" s="8" t="s">
        <v>8</v>
      </c>
      <c r="M1" s="8" t="s">
        <v>9</v>
      </c>
      <c r="N1" s="8" t="s">
        <v>10</v>
      </c>
      <c r="O1" s="9" t="s">
        <v>11</v>
      </c>
      <c r="P1" s="9" t="s">
        <v>12</v>
      </c>
      <c r="Q1" s="9" t="s">
        <v>13</v>
      </c>
      <c r="R1" s="6"/>
    </row>
    <row r="2" spans="1:17" ht="15.75">
      <c r="A2" s="1" t="s">
        <v>14</v>
      </c>
      <c r="B2" s="12" t="s">
        <v>25</v>
      </c>
      <c r="C2" s="15">
        <v>39848</v>
      </c>
      <c r="D2" s="3">
        <v>555320</v>
      </c>
      <c r="E2" s="3">
        <v>3694439</v>
      </c>
      <c r="F2" s="16">
        <v>7.9</v>
      </c>
      <c r="G2" s="17">
        <v>3520.4906</v>
      </c>
      <c r="H2" s="18">
        <v>5246</v>
      </c>
      <c r="I2" s="18">
        <v>6110</v>
      </c>
      <c r="J2" s="14">
        <v>4.7</v>
      </c>
      <c r="K2" s="18">
        <v>165.7</v>
      </c>
      <c r="L2" s="17">
        <v>362.5</v>
      </c>
      <c r="M2" s="17">
        <v>91.975</v>
      </c>
      <c r="N2" s="17">
        <v>756.5</v>
      </c>
      <c r="O2" s="16">
        <v>5.275</v>
      </c>
      <c r="P2" s="19">
        <v>1114.4111</v>
      </c>
      <c r="Q2" s="19">
        <v>1087.1161</v>
      </c>
    </row>
    <row r="3" spans="1:17" ht="15.75">
      <c r="A3" s="1" t="s">
        <v>15</v>
      </c>
      <c r="B3" s="12" t="s">
        <v>26</v>
      </c>
      <c r="C3" s="15">
        <v>39848</v>
      </c>
      <c r="D3" s="3">
        <v>558924</v>
      </c>
      <c r="E3" s="3">
        <v>3696023</v>
      </c>
      <c r="F3" s="16">
        <v>7.8</v>
      </c>
      <c r="G3" s="17">
        <v>4274.3036</v>
      </c>
      <c r="H3" s="17">
        <v>6258</v>
      </c>
      <c r="I3" s="17">
        <v>6550</v>
      </c>
      <c r="J3" s="14">
        <v>4.9</v>
      </c>
      <c r="K3" s="18">
        <v>192.3</v>
      </c>
      <c r="L3" s="17">
        <v>375.75</v>
      </c>
      <c r="M3" s="17">
        <v>119.875</v>
      </c>
      <c r="N3" s="17">
        <v>979.5</v>
      </c>
      <c r="O3" s="16">
        <v>5.8</v>
      </c>
      <c r="P3" s="19">
        <v>1492.696</v>
      </c>
      <c r="Q3" s="19">
        <v>1183.6125</v>
      </c>
    </row>
    <row r="4" spans="1:17" ht="15.75">
      <c r="A4" s="1" t="s">
        <v>16</v>
      </c>
      <c r="B4" s="12" t="s">
        <v>27</v>
      </c>
      <c r="C4" s="15">
        <v>39848</v>
      </c>
      <c r="D4" s="3">
        <v>558929</v>
      </c>
      <c r="E4" s="3">
        <v>3696924</v>
      </c>
      <c r="F4" s="16">
        <v>7.8</v>
      </c>
      <c r="G4" s="17">
        <v>4588.994699999999</v>
      </c>
      <c r="H4" s="17">
        <v>6586</v>
      </c>
      <c r="I4" s="17">
        <v>7020</v>
      </c>
      <c r="J4" s="14">
        <v>5.6</v>
      </c>
      <c r="K4" s="18">
        <v>190.2</v>
      </c>
      <c r="L4" s="17">
        <v>391.5</v>
      </c>
      <c r="M4" s="17">
        <v>130.525</v>
      </c>
      <c r="N4" s="17">
        <v>1064.25</v>
      </c>
      <c r="O4" s="16">
        <v>6.2</v>
      </c>
      <c r="P4" s="19">
        <v>1628.9045</v>
      </c>
      <c r="Q4" s="19">
        <v>1241.3359</v>
      </c>
    </row>
    <row r="5" spans="1:17" ht="15.75">
      <c r="A5" s="1" t="s">
        <v>17</v>
      </c>
      <c r="B5" s="12" t="s">
        <v>28</v>
      </c>
      <c r="C5" s="15">
        <v>39848</v>
      </c>
      <c r="D5" s="1">
        <v>554585</v>
      </c>
      <c r="E5" s="1">
        <v>3699226</v>
      </c>
      <c r="F5" s="16">
        <v>7.7</v>
      </c>
      <c r="G5" s="17">
        <v>3573.1063</v>
      </c>
      <c r="H5" s="18">
        <v>4281</v>
      </c>
      <c r="I5" s="18">
        <v>5040</v>
      </c>
      <c r="J5" s="14">
        <v>2.8</v>
      </c>
      <c r="K5" s="18">
        <v>200.5</v>
      </c>
      <c r="L5" s="17">
        <v>258</v>
      </c>
      <c r="M5" s="17">
        <v>87.3</v>
      </c>
      <c r="N5" s="17">
        <v>887.75</v>
      </c>
      <c r="O5" s="16">
        <v>6.1</v>
      </c>
      <c r="P5" s="19">
        <v>1307.7684</v>
      </c>
      <c r="Q5" s="19">
        <v>902.4967</v>
      </c>
    </row>
    <row r="6" spans="1:17" ht="15.75">
      <c r="A6" s="1" t="s">
        <v>18</v>
      </c>
      <c r="B6" s="12" t="s">
        <v>33</v>
      </c>
      <c r="C6" s="15">
        <v>39848</v>
      </c>
      <c r="D6" s="1">
        <v>554002</v>
      </c>
      <c r="E6" s="1">
        <v>3697609</v>
      </c>
      <c r="F6" s="16">
        <v>7.3</v>
      </c>
      <c r="G6" s="17">
        <v>4736.0365</v>
      </c>
      <c r="H6" s="18">
        <v>6539</v>
      </c>
      <c r="I6" s="18">
        <v>7700</v>
      </c>
      <c r="J6" s="14">
        <v>4.2</v>
      </c>
      <c r="K6" s="18">
        <v>196.4</v>
      </c>
      <c r="L6" s="17">
        <v>369.5</v>
      </c>
      <c r="M6" s="17">
        <v>126.225</v>
      </c>
      <c r="N6" s="17">
        <v>1219.75</v>
      </c>
      <c r="O6" s="16">
        <v>7.5</v>
      </c>
      <c r="P6" s="19">
        <v>1997.6941</v>
      </c>
      <c r="Q6" s="19">
        <v>893.7343</v>
      </c>
    </row>
    <row r="7" spans="1:17" ht="15.75">
      <c r="A7" s="1" t="s">
        <v>19</v>
      </c>
      <c r="B7" s="13" t="s">
        <v>29</v>
      </c>
      <c r="C7" s="15">
        <v>39848</v>
      </c>
      <c r="D7" s="1">
        <v>553818</v>
      </c>
      <c r="E7" s="1">
        <v>3697405</v>
      </c>
      <c r="F7" s="2">
        <v>7.3</v>
      </c>
      <c r="G7" s="19">
        <v>6925.2074</v>
      </c>
      <c r="H7" s="19">
        <v>7130</v>
      </c>
      <c r="I7" s="19">
        <v>1074</v>
      </c>
      <c r="J7" s="14">
        <v>5.3</v>
      </c>
      <c r="K7" s="14">
        <v>261.8</v>
      </c>
      <c r="L7" s="19">
        <v>589</v>
      </c>
      <c r="M7" s="19">
        <v>188.25</v>
      </c>
      <c r="N7" s="19">
        <v>1787.25</v>
      </c>
      <c r="O7" s="2">
        <v>9.375</v>
      </c>
      <c r="P7" s="19">
        <v>2818.2439</v>
      </c>
      <c r="Q7" s="19">
        <v>1368</v>
      </c>
    </row>
    <row r="8" spans="1:17" ht="15.75">
      <c r="A8" s="1" t="s">
        <v>20</v>
      </c>
      <c r="B8" s="13" t="s">
        <v>30</v>
      </c>
      <c r="C8" s="15">
        <v>39848</v>
      </c>
      <c r="D8" s="3">
        <v>553282</v>
      </c>
      <c r="E8" s="3">
        <v>3704350</v>
      </c>
      <c r="F8" s="14">
        <v>7.5</v>
      </c>
      <c r="G8" s="19">
        <v>6111.676100000001</v>
      </c>
      <c r="H8" s="14">
        <v>1023</v>
      </c>
      <c r="I8" s="14">
        <v>1008</v>
      </c>
      <c r="J8" s="14">
        <v>4.8</v>
      </c>
      <c r="K8" s="14">
        <v>186.1</v>
      </c>
      <c r="L8" s="14">
        <v>646</v>
      </c>
      <c r="M8" s="19">
        <v>198.7</v>
      </c>
      <c r="N8" s="19">
        <v>1074.25</v>
      </c>
      <c r="O8" s="2">
        <v>5.35</v>
      </c>
      <c r="P8" s="19">
        <v>2260.157</v>
      </c>
      <c r="Q8" s="19">
        <v>1810.8866</v>
      </c>
    </row>
    <row r="9" spans="1:17" ht="15.75">
      <c r="A9" s="1" t="s">
        <v>21</v>
      </c>
      <c r="B9" s="13" t="s">
        <v>31</v>
      </c>
      <c r="C9" s="15">
        <v>39848</v>
      </c>
      <c r="D9" s="1">
        <v>553901</v>
      </c>
      <c r="E9" s="1">
        <v>3704448</v>
      </c>
      <c r="F9" s="14">
        <v>7.3</v>
      </c>
      <c r="G9" s="19">
        <v>5482.3176</v>
      </c>
      <c r="H9" s="14">
        <v>8774</v>
      </c>
      <c r="I9" s="14">
        <v>9780</v>
      </c>
      <c r="J9" s="14">
        <v>5.6</v>
      </c>
      <c r="K9" s="14">
        <v>153.4</v>
      </c>
      <c r="L9" s="19">
        <v>696.5</v>
      </c>
      <c r="M9" s="19">
        <v>202.85</v>
      </c>
      <c r="N9" s="19">
        <v>1017.5</v>
      </c>
      <c r="O9" s="2">
        <v>6.95</v>
      </c>
      <c r="P9" s="19">
        <v>1994.1838</v>
      </c>
      <c r="Q9" s="19">
        <v>1464.1554</v>
      </c>
    </row>
    <row r="10" spans="1:17" ht="15.75">
      <c r="A10" s="1" t="s">
        <v>22</v>
      </c>
      <c r="B10" s="13" t="s">
        <v>32</v>
      </c>
      <c r="C10" s="15">
        <v>39848</v>
      </c>
      <c r="D10" s="3">
        <v>553282</v>
      </c>
      <c r="E10" s="3">
        <v>3704350</v>
      </c>
      <c r="F10" s="14">
        <v>7.5</v>
      </c>
      <c r="G10" s="19">
        <v>5995.615200000001</v>
      </c>
      <c r="H10" s="14">
        <v>9384</v>
      </c>
      <c r="I10" s="14">
        <v>9710</v>
      </c>
      <c r="J10" s="14">
        <v>4.2</v>
      </c>
      <c r="K10" s="14">
        <v>184.1</v>
      </c>
      <c r="L10" s="19">
        <v>690.5</v>
      </c>
      <c r="M10" s="19">
        <v>241.725</v>
      </c>
      <c r="N10" s="19">
        <v>1166</v>
      </c>
      <c r="O10" s="2">
        <v>6.975</v>
      </c>
      <c r="P10" s="19">
        <v>2068.4989</v>
      </c>
      <c r="Q10" s="19">
        <v>1707.1161</v>
      </c>
    </row>
    <row r="11" spans="1:17" ht="15">
      <c r="A11" s="11" t="s">
        <v>34</v>
      </c>
      <c r="F11" s="20">
        <f>MIN(F1:F9)</f>
        <v>7.3</v>
      </c>
      <c r="G11" s="21">
        <f aca="true" t="shared" si="0" ref="G11:Q11">MIN(G1:G9)</f>
        <v>3520.4906</v>
      </c>
      <c r="H11" s="21">
        <f t="shared" si="0"/>
        <v>1023</v>
      </c>
      <c r="I11" s="21">
        <f>MIN(I1:I9)</f>
        <v>1008</v>
      </c>
      <c r="J11" s="20">
        <f t="shared" si="0"/>
        <v>2.8</v>
      </c>
      <c r="K11" s="21">
        <f t="shared" si="0"/>
        <v>153.4</v>
      </c>
      <c r="L11" s="21">
        <f t="shared" si="0"/>
        <v>258</v>
      </c>
      <c r="M11" s="21">
        <f t="shared" si="0"/>
        <v>87.3</v>
      </c>
      <c r="N11" s="21">
        <f t="shared" si="0"/>
        <v>756.5</v>
      </c>
      <c r="O11" s="20">
        <f t="shared" si="0"/>
        <v>5.275</v>
      </c>
      <c r="P11" s="21">
        <f t="shared" si="0"/>
        <v>1114.4111</v>
      </c>
      <c r="Q11" s="21">
        <f t="shared" si="0"/>
        <v>893.7343</v>
      </c>
    </row>
    <row r="12" spans="1:17" ht="15">
      <c r="A12" s="11" t="s">
        <v>35</v>
      </c>
      <c r="F12" s="20">
        <f>MAX(F2:F10)</f>
        <v>7.9</v>
      </c>
      <c r="G12" s="21">
        <f aca="true" t="shared" si="1" ref="G12:Q12">MAX(G2:G10)</f>
        <v>6925.2074</v>
      </c>
      <c r="H12" s="21">
        <f t="shared" si="1"/>
        <v>9384</v>
      </c>
      <c r="I12" s="21">
        <f>MAX(I2:I10)</f>
        <v>9780</v>
      </c>
      <c r="J12" s="20">
        <f t="shared" si="1"/>
        <v>5.6</v>
      </c>
      <c r="K12" s="21">
        <f t="shared" si="1"/>
        <v>261.8</v>
      </c>
      <c r="L12" s="21">
        <f t="shared" si="1"/>
        <v>696.5</v>
      </c>
      <c r="M12" s="21">
        <f t="shared" si="1"/>
        <v>241.725</v>
      </c>
      <c r="N12" s="21">
        <f t="shared" si="1"/>
        <v>1787.25</v>
      </c>
      <c r="O12" s="20">
        <f t="shared" si="1"/>
        <v>9.375</v>
      </c>
      <c r="P12" s="21">
        <f t="shared" si="1"/>
        <v>2818.2439</v>
      </c>
      <c r="Q12" s="21">
        <f t="shared" si="1"/>
        <v>1810.8866</v>
      </c>
    </row>
    <row r="13" spans="1:17" ht="15">
      <c r="A13" s="11" t="s">
        <v>36</v>
      </c>
      <c r="F13" s="20">
        <f>AVERAGE(F3:F11)</f>
        <v>7.5</v>
      </c>
      <c r="G13" s="21">
        <f aca="true" t="shared" si="2" ref="G13:Q13">AVERAGE(G3:G11)</f>
        <v>5023.08311111111</v>
      </c>
      <c r="H13" s="21">
        <f t="shared" si="2"/>
        <v>5666.444444444444</v>
      </c>
      <c r="I13" s="21">
        <f>AVERAGE(I3:I11)</f>
        <v>5432.222222222223</v>
      </c>
      <c r="J13" s="20">
        <f t="shared" si="2"/>
        <v>4.466666666666667</v>
      </c>
      <c r="K13" s="21">
        <f t="shared" si="2"/>
        <v>190.91111111111113</v>
      </c>
      <c r="L13" s="21">
        <f t="shared" si="2"/>
        <v>474.97222222222223</v>
      </c>
      <c r="M13" s="21">
        <f t="shared" si="2"/>
        <v>153.63888888888886</v>
      </c>
      <c r="N13" s="21">
        <f t="shared" si="2"/>
        <v>1105.861111111111</v>
      </c>
      <c r="O13" s="20">
        <f t="shared" si="2"/>
        <v>6.61388888888889</v>
      </c>
      <c r="P13" s="21">
        <f t="shared" si="2"/>
        <v>1853.6175222222223</v>
      </c>
      <c r="Q13" s="21">
        <f t="shared" si="2"/>
        <v>1273.8968666666667</v>
      </c>
    </row>
    <row r="14" spans="1:17" ht="15">
      <c r="A14" s="11" t="s">
        <v>37</v>
      </c>
      <c r="F14" s="20">
        <f>MEDIAN(F4:F12)</f>
        <v>7.5</v>
      </c>
      <c r="G14" s="21">
        <f aca="true" t="shared" si="3" ref="G14:Q14">MEDIAN(G4:G12)</f>
        <v>5482.3176</v>
      </c>
      <c r="H14" s="21">
        <f t="shared" si="3"/>
        <v>6586</v>
      </c>
      <c r="I14" s="21">
        <f>MEDIAN(I4:I12)</f>
        <v>7020</v>
      </c>
      <c r="J14" s="20">
        <f t="shared" si="3"/>
        <v>4.8</v>
      </c>
      <c r="K14" s="21">
        <f t="shared" si="3"/>
        <v>190.2</v>
      </c>
      <c r="L14" s="21">
        <f t="shared" si="3"/>
        <v>589</v>
      </c>
      <c r="M14" s="21">
        <f t="shared" si="3"/>
        <v>188.25</v>
      </c>
      <c r="N14" s="21">
        <f t="shared" si="3"/>
        <v>1074.25</v>
      </c>
      <c r="O14" s="20">
        <f t="shared" si="3"/>
        <v>6.95</v>
      </c>
      <c r="P14" s="21">
        <f t="shared" si="3"/>
        <v>1997.6941</v>
      </c>
      <c r="Q14" s="21">
        <f t="shared" si="3"/>
        <v>1368</v>
      </c>
    </row>
    <row r="15" spans="1:17" ht="15">
      <c r="A15" s="11" t="s">
        <v>38</v>
      </c>
      <c r="F15" s="20">
        <f>STDEV(F5:F13)</f>
        <v>0.21081851067790844</v>
      </c>
      <c r="G15" s="21">
        <f aca="true" t="shared" si="4" ref="G15:Q15">STDEV(G5:G13)</f>
        <v>1272.942062475069</v>
      </c>
      <c r="H15" s="21">
        <f t="shared" si="4"/>
        <v>3253.8892906451247</v>
      </c>
      <c r="I15" s="21">
        <f>STDEV(I5:I13)</f>
        <v>3860.7692053966166</v>
      </c>
      <c r="J15" s="20">
        <f t="shared" si="4"/>
        <v>1.0636821673255654</v>
      </c>
      <c r="K15" s="21">
        <f t="shared" si="4"/>
        <v>39.5419325185009</v>
      </c>
      <c r="L15" s="21">
        <f t="shared" si="4"/>
        <v>185.05991712210403</v>
      </c>
      <c r="M15" s="21">
        <f t="shared" si="4"/>
        <v>59.5679886047703</v>
      </c>
      <c r="N15" s="21">
        <f t="shared" si="4"/>
        <v>361.1517076836152</v>
      </c>
      <c r="O15" s="20">
        <f t="shared" si="4"/>
        <v>1.5067448095562914</v>
      </c>
      <c r="P15" s="21">
        <f t="shared" si="4"/>
        <v>579.9047834877566</v>
      </c>
      <c r="Q15" s="21">
        <f t="shared" si="4"/>
        <v>385.36638182691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2.421875" style="0" customWidth="1"/>
  </cols>
  <sheetData>
    <row r="1" spans="1:6" ht="16.5" thickBot="1">
      <c r="A1" s="22" t="s">
        <v>40</v>
      </c>
      <c r="B1" s="22"/>
      <c r="C1" s="22"/>
      <c r="D1" s="22"/>
      <c r="E1" s="22"/>
      <c r="F1" s="22"/>
    </row>
    <row r="2" spans="1:6" ht="16.5" thickBot="1">
      <c r="A2" s="23" t="s">
        <v>41</v>
      </c>
      <c r="B2" s="24" t="s">
        <v>42</v>
      </c>
      <c r="C2" s="24" t="s">
        <v>35</v>
      </c>
      <c r="D2" s="24" t="s">
        <v>43</v>
      </c>
      <c r="E2" s="24" t="s">
        <v>44</v>
      </c>
      <c r="F2" s="25" t="s">
        <v>38</v>
      </c>
    </row>
    <row r="3" spans="1:6" ht="15.75">
      <c r="A3" s="26" t="s">
        <v>8</v>
      </c>
      <c r="B3" s="27" t="s">
        <v>45</v>
      </c>
      <c r="C3" s="28">
        <v>696.5</v>
      </c>
      <c r="D3" s="27">
        <v>258</v>
      </c>
      <c r="E3" s="28">
        <v>474.97222222222223</v>
      </c>
      <c r="F3" s="29">
        <v>185.05991712210403</v>
      </c>
    </row>
    <row r="4" spans="1:6" ht="15.75">
      <c r="A4" s="26" t="s">
        <v>10</v>
      </c>
      <c r="B4" s="27" t="s">
        <v>45</v>
      </c>
      <c r="C4" s="30">
        <v>1787.25</v>
      </c>
      <c r="D4" s="30">
        <v>756.5</v>
      </c>
      <c r="E4" s="30">
        <v>1105.861111111111</v>
      </c>
      <c r="F4" s="29">
        <v>361.1517076836152</v>
      </c>
    </row>
    <row r="5" spans="1:6" ht="15.75">
      <c r="A5" s="26" t="s">
        <v>11</v>
      </c>
      <c r="B5" s="27" t="s">
        <v>45</v>
      </c>
      <c r="C5" s="31">
        <v>9.375</v>
      </c>
      <c r="D5" s="32">
        <v>5.275</v>
      </c>
      <c r="E5" s="31">
        <v>6.61388888888889</v>
      </c>
      <c r="F5" s="33">
        <v>1.5067448095562914</v>
      </c>
    </row>
    <row r="6" spans="1:6" ht="15.75">
      <c r="A6" s="26" t="s">
        <v>9</v>
      </c>
      <c r="B6" s="27" t="s">
        <v>45</v>
      </c>
      <c r="C6" s="28">
        <v>241.725</v>
      </c>
      <c r="D6" s="30">
        <v>87.3</v>
      </c>
      <c r="E6" s="30">
        <v>153.63888888888886</v>
      </c>
      <c r="F6" s="29">
        <v>59.5679886047703</v>
      </c>
    </row>
    <row r="7" spans="1:6" ht="15.75">
      <c r="A7" s="26" t="s">
        <v>12</v>
      </c>
      <c r="B7" s="27" t="s">
        <v>45</v>
      </c>
      <c r="C7" s="30">
        <v>2818.2439</v>
      </c>
      <c r="D7" s="30">
        <v>1114.4111</v>
      </c>
      <c r="E7" s="30">
        <v>1853.6175222222223</v>
      </c>
      <c r="F7" s="29">
        <v>579.9047834877566</v>
      </c>
    </row>
    <row r="8" spans="1:6" ht="17.25">
      <c r="A8" s="26" t="s">
        <v>47</v>
      </c>
      <c r="B8" s="27" t="s">
        <v>45</v>
      </c>
      <c r="C8" s="30">
        <v>1810.8866</v>
      </c>
      <c r="D8" s="30">
        <v>893.7343</v>
      </c>
      <c r="E8" s="30">
        <v>1273.8968666666667</v>
      </c>
      <c r="F8" s="29">
        <v>385.36638182691</v>
      </c>
    </row>
    <row r="9" spans="1:6" ht="17.25">
      <c r="A9" s="26" t="s">
        <v>7</v>
      </c>
      <c r="B9" s="27" t="s">
        <v>45</v>
      </c>
      <c r="C9" s="28">
        <v>261.8</v>
      </c>
      <c r="D9" s="30">
        <v>153.4</v>
      </c>
      <c r="E9" s="30">
        <v>190.91111111111113</v>
      </c>
      <c r="F9" s="29">
        <v>39.5419325185009</v>
      </c>
    </row>
    <row r="10" spans="1:6" ht="15.75">
      <c r="A10" s="26" t="s">
        <v>5</v>
      </c>
      <c r="B10" s="27"/>
      <c r="C10" s="31">
        <v>7.9</v>
      </c>
      <c r="D10" s="31">
        <v>7.3</v>
      </c>
      <c r="E10" s="31">
        <v>7.5</v>
      </c>
      <c r="F10" s="33">
        <v>0.21081851067790844</v>
      </c>
    </row>
    <row r="11" spans="1:6" ht="15.75">
      <c r="A11" s="26" t="s">
        <v>6</v>
      </c>
      <c r="B11" s="27" t="s">
        <v>45</v>
      </c>
      <c r="C11" s="28">
        <f>MAX(C1:C9)</f>
        <v>2818.2439</v>
      </c>
      <c r="D11" s="30">
        <v>3520.4906</v>
      </c>
      <c r="E11" s="30">
        <v>5023.08311111111</v>
      </c>
      <c r="F11" s="29">
        <v>1272.942062475069</v>
      </c>
    </row>
    <row r="12" spans="1:6" ht="16.5" thickBot="1">
      <c r="A12" s="34" t="s">
        <v>1</v>
      </c>
      <c r="B12" s="35" t="s">
        <v>46</v>
      </c>
      <c r="C12" s="35">
        <v>9384</v>
      </c>
      <c r="D12" s="35">
        <v>1023</v>
      </c>
      <c r="E12" s="36">
        <v>5666.444444444444</v>
      </c>
      <c r="F12" s="37">
        <v>3253.8892906451247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NMBG&amp;MR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parteyfk</dc:creator>
  <cp:keywords/>
  <dc:description/>
  <cp:lastModifiedBy>Fred Partey</cp:lastModifiedBy>
  <dcterms:created xsi:type="dcterms:W3CDTF">2008-07-12T16:42:02Z</dcterms:created>
  <dcterms:modified xsi:type="dcterms:W3CDTF">2010-01-06T18:19:01Z</dcterms:modified>
  <cp:category/>
  <cp:version/>
  <cp:contentType/>
  <cp:contentStatus/>
</cp:coreProperties>
</file>