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50" windowWidth="9765" windowHeight="12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<sst xmlns="http://schemas.openxmlformats.org/spreadsheetml/2006/main" count="70" uniqueCount="53">
  <si>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StationID</t>
  </si>
  <si>
    <t>Cond</t>
  </si>
  <si>
    <t>Salinity</t>
  </si>
  <si>
    <t>X</t>
  </si>
  <si>
    <t>Y</t>
  </si>
  <si>
    <t>pH</t>
  </si>
  <si>
    <t>TDS</t>
  </si>
  <si>
    <r>
      <t>HCO</t>
    </r>
    <r>
      <rPr>
        <b/>
        <vertAlign val="subscript"/>
        <sz val="12"/>
        <rFont val="Times New Roman"/>
        <family val="1"/>
      </rPr>
      <t>3</t>
    </r>
  </si>
  <si>
    <t>Ca</t>
  </si>
  <si>
    <t>Mg</t>
  </si>
  <si>
    <t>Na</t>
  </si>
  <si>
    <t>K</t>
  </si>
  <si>
    <t>Cl</t>
  </si>
  <si>
    <r>
      <t>SO</t>
    </r>
    <r>
      <rPr>
        <b/>
        <vertAlign val="subscript"/>
        <sz val="9"/>
        <rFont val="Times New Roman"/>
        <family val="1"/>
      </rPr>
      <t>4</t>
    </r>
  </si>
  <si>
    <t>SP 1</t>
  </si>
  <si>
    <t>SP 2</t>
  </si>
  <si>
    <t>SP 3</t>
  </si>
  <si>
    <t>SP 4</t>
  </si>
  <si>
    <t>SP 5</t>
  </si>
  <si>
    <t>SP 6</t>
  </si>
  <si>
    <t>SP 7</t>
  </si>
  <si>
    <t>SP 8</t>
  </si>
  <si>
    <t>SP 9</t>
  </si>
  <si>
    <t>SP 10</t>
  </si>
  <si>
    <t>SP 11</t>
  </si>
  <si>
    <t>SP 12</t>
  </si>
  <si>
    <t>Sample ID</t>
  </si>
  <si>
    <t>Sample_date</t>
  </si>
  <si>
    <t>Lost River spring 1</t>
  </si>
  <si>
    <t>Bitterlake bridge 1</t>
  </si>
  <si>
    <t>Bitterlake creek RA</t>
  </si>
  <si>
    <t>Bitterlake creek 2</t>
  </si>
  <si>
    <t>Bitterlake bridge 2</t>
  </si>
  <si>
    <t>Lost River spring 2</t>
  </si>
  <si>
    <t>Sago Spring</t>
  </si>
  <si>
    <t>BL Artesian Well</t>
  </si>
  <si>
    <t>Snail Unit spring</t>
  </si>
  <si>
    <t>Bitterlake bridge 3</t>
  </si>
  <si>
    <t>Hunter Marsh spring</t>
  </si>
  <si>
    <t>Roswell spring</t>
  </si>
  <si>
    <t>Minimum</t>
  </si>
  <si>
    <t>Max</t>
  </si>
  <si>
    <t>Mean</t>
  </si>
  <si>
    <t>median</t>
  </si>
  <si>
    <t>Std</t>
  </si>
  <si>
    <t>Parameter</t>
  </si>
  <si>
    <t>Unit</t>
  </si>
  <si>
    <t>Min</t>
  </si>
  <si>
    <t>AM</t>
  </si>
  <si>
    <t>SO4</t>
  </si>
  <si>
    <t>HCO3</t>
  </si>
  <si>
    <t>mg/L</t>
  </si>
  <si>
    <t>uS/cm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</si>
</sst>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  <numFmt numFmtId="167" formatCode="0.0000"/>
    <numFmt numFmtId="168" formatCode="0.0000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0.421875" style="15" bestFit="1" customWidth="1"/>
    <col min="2" max="2" width="18.57421875" style="0" bestFit="1" customWidth="1"/>
    <col min="3" max="3" width="13.421875" style="0" bestFit="1" customWidth="1"/>
    <col min="4" max="4" width="9.28125" style="0" bestFit="1" customWidth="1"/>
    <col min="5" max="5" width="10.28125" style="0" bestFit="1" customWidth="1"/>
    <col min="8" max="8" width="9.57421875" style="0" bestFit="1" customWidth="1"/>
  </cols>
  <sheetData>
    <row r="1" spans="1:17" ht="17.25">
      <c r="A1" s="14" t="s">
        <v>26</v>
      </c>
      <c r="B1" s="5" t="s">
        <v>0</v>
      </c>
      <c r="C1" s="5" t="s">
        <v>27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</v>
      </c>
      <c r="I1" s="6" t="s">
        <v>2</v>
      </c>
      <c r="J1" s="8" t="s">
        <v>7</v>
      </c>
      <c r="K1" s="9" t="s">
        <v>8</v>
      </c>
      <c r="L1" s="9" t="s">
        <v>9</v>
      </c>
      <c r="M1" s="9" t="s">
        <v>10</v>
      </c>
      <c r="N1" s="10" t="s">
        <v>11</v>
      </c>
      <c r="O1" s="10" t="s">
        <v>12</v>
      </c>
      <c r="P1" s="10" t="s">
        <v>13</v>
      </c>
      <c r="Q1" s="7"/>
    </row>
    <row r="2" spans="1:16" ht="15.75">
      <c r="A2" s="1" t="s">
        <v>14</v>
      </c>
      <c r="B2" s="3" t="s">
        <v>28</v>
      </c>
      <c r="C2" s="16">
        <v>39583</v>
      </c>
      <c r="D2" s="1">
        <v>553470</v>
      </c>
      <c r="E2" s="1">
        <v>3704973</v>
      </c>
      <c r="F2" s="11">
        <v>7.65</v>
      </c>
      <c r="G2" s="1">
        <v>6811</v>
      </c>
      <c r="H2" s="1">
        <v>10500</v>
      </c>
      <c r="I2" s="2">
        <v>6.6</v>
      </c>
      <c r="J2" s="1">
        <v>150</v>
      </c>
      <c r="K2" s="1">
        <v>580</v>
      </c>
      <c r="L2" s="1">
        <v>225</v>
      </c>
      <c r="M2" s="1">
        <v>1305</v>
      </c>
      <c r="N2" s="1">
        <v>6</v>
      </c>
      <c r="O2" s="1">
        <v>2820</v>
      </c>
      <c r="P2" s="1">
        <v>1800</v>
      </c>
    </row>
    <row r="3" spans="1:16" ht="15.75">
      <c r="A3" s="1" t="s">
        <v>15</v>
      </c>
      <c r="B3" s="3" t="s">
        <v>29</v>
      </c>
      <c r="C3" s="16">
        <v>39583</v>
      </c>
      <c r="D3" s="3">
        <v>555517</v>
      </c>
      <c r="E3" s="3">
        <v>3702519</v>
      </c>
      <c r="F3" s="12">
        <v>7.66</v>
      </c>
      <c r="G3" s="3">
        <v>5272</v>
      </c>
      <c r="H3" s="3">
        <v>7300</v>
      </c>
      <c r="I3" s="2">
        <v>5</v>
      </c>
      <c r="J3" s="3">
        <v>155</v>
      </c>
      <c r="K3" s="3">
        <v>460</v>
      </c>
      <c r="L3" s="3">
        <v>135</v>
      </c>
      <c r="M3" s="3">
        <v>1100</v>
      </c>
      <c r="N3" s="3">
        <v>8</v>
      </c>
      <c r="O3" s="3">
        <v>1980</v>
      </c>
      <c r="P3" s="3">
        <v>1470</v>
      </c>
    </row>
    <row r="4" spans="1:16" ht="15.75">
      <c r="A4" s="1" t="s">
        <v>16</v>
      </c>
      <c r="B4" s="3" t="s">
        <v>30</v>
      </c>
      <c r="C4" s="16">
        <v>39583</v>
      </c>
      <c r="D4" s="3">
        <v>555641</v>
      </c>
      <c r="E4" s="3">
        <v>3702105</v>
      </c>
      <c r="F4" s="12">
        <v>7.55</v>
      </c>
      <c r="G4" s="3">
        <v>4016</v>
      </c>
      <c r="H4" s="3">
        <v>6000</v>
      </c>
      <c r="I4" s="2">
        <v>3.8</v>
      </c>
      <c r="J4" s="3">
        <v>195</v>
      </c>
      <c r="K4" s="3">
        <v>365</v>
      </c>
      <c r="L4" s="3">
        <v>105</v>
      </c>
      <c r="M4" s="3">
        <v>900</v>
      </c>
      <c r="N4" s="3">
        <v>8</v>
      </c>
      <c r="O4" s="3">
        <v>1390</v>
      </c>
      <c r="P4" s="3">
        <v>1150</v>
      </c>
    </row>
    <row r="5" spans="1:16" ht="15.75">
      <c r="A5" s="1" t="s">
        <v>17</v>
      </c>
      <c r="B5" s="3" t="s">
        <v>31</v>
      </c>
      <c r="C5" s="16">
        <v>39583</v>
      </c>
      <c r="D5" s="3">
        <v>555656</v>
      </c>
      <c r="E5" s="3">
        <v>3701974</v>
      </c>
      <c r="F5" s="12">
        <v>7.68</v>
      </c>
      <c r="G5" s="3">
        <v>4303</v>
      </c>
      <c r="H5" s="3">
        <v>6500</v>
      </c>
      <c r="I5" s="2">
        <v>4.2</v>
      </c>
      <c r="J5" s="3">
        <v>190</v>
      </c>
      <c r="K5" s="3">
        <v>400</v>
      </c>
      <c r="L5" s="3">
        <v>110</v>
      </c>
      <c r="M5" s="3">
        <v>990</v>
      </c>
      <c r="N5" s="3">
        <v>8</v>
      </c>
      <c r="O5" s="3">
        <v>1510</v>
      </c>
      <c r="P5" s="3">
        <v>1190</v>
      </c>
    </row>
    <row r="6" spans="1:16" ht="15.75">
      <c r="A6" s="1" t="s">
        <v>18</v>
      </c>
      <c r="B6" s="3" t="s">
        <v>32</v>
      </c>
      <c r="C6" s="16">
        <v>39583</v>
      </c>
      <c r="D6" s="3">
        <v>556101</v>
      </c>
      <c r="E6" s="3">
        <v>3702056</v>
      </c>
      <c r="F6" s="12">
        <v>7.95</v>
      </c>
      <c r="G6" s="3">
        <v>7361</v>
      </c>
      <c r="H6" s="3">
        <v>10600</v>
      </c>
      <c r="I6" s="2">
        <v>6.8</v>
      </c>
      <c r="J6" s="3">
        <v>125</v>
      </c>
      <c r="K6" s="3">
        <v>7361</v>
      </c>
      <c r="L6" s="3">
        <v>210</v>
      </c>
      <c r="M6" s="3">
        <v>1680</v>
      </c>
      <c r="N6" s="3">
        <v>11</v>
      </c>
      <c r="O6" s="3">
        <v>2590</v>
      </c>
      <c r="P6" s="3">
        <v>2130</v>
      </c>
    </row>
    <row r="7" spans="1:16" ht="15.75">
      <c r="A7" s="1" t="s">
        <v>19</v>
      </c>
      <c r="B7" s="3" t="s">
        <v>33</v>
      </c>
      <c r="C7" s="16">
        <v>39583</v>
      </c>
      <c r="D7" s="3">
        <v>553282</v>
      </c>
      <c r="E7" s="3">
        <v>3704350</v>
      </c>
      <c r="F7" s="12">
        <v>7.42</v>
      </c>
      <c r="G7" s="3">
        <v>6753</v>
      </c>
      <c r="H7" s="3">
        <v>9800</v>
      </c>
      <c r="I7" s="2">
        <v>6.6</v>
      </c>
      <c r="J7" s="3">
        <v>180</v>
      </c>
      <c r="K7" s="3">
        <v>720</v>
      </c>
      <c r="L7" s="3">
        <v>255</v>
      </c>
      <c r="M7" s="3">
        <v>1350</v>
      </c>
      <c r="N7" s="3">
        <v>8</v>
      </c>
      <c r="O7" s="3">
        <v>2470</v>
      </c>
      <c r="P7" s="3">
        <v>1860</v>
      </c>
    </row>
    <row r="8" spans="1:16" ht="15.75">
      <c r="A8" s="1" t="s">
        <v>20</v>
      </c>
      <c r="B8" s="3" t="s">
        <v>34</v>
      </c>
      <c r="C8" s="16">
        <v>39583</v>
      </c>
      <c r="D8" s="1">
        <v>553901</v>
      </c>
      <c r="E8" s="1">
        <v>3704448</v>
      </c>
      <c r="F8" s="11">
        <v>7.03</v>
      </c>
      <c r="G8" s="1">
        <v>4853</v>
      </c>
      <c r="H8" s="1">
        <v>8700</v>
      </c>
      <c r="I8" s="2">
        <v>5.6</v>
      </c>
      <c r="J8" s="1">
        <v>140</v>
      </c>
      <c r="K8" s="1">
        <v>660</v>
      </c>
      <c r="L8" s="1">
        <v>155</v>
      </c>
      <c r="M8" s="1">
        <v>760</v>
      </c>
      <c r="N8" s="1">
        <v>7.8</v>
      </c>
      <c r="O8" s="1">
        <v>1650</v>
      </c>
      <c r="P8" s="1">
        <v>1550</v>
      </c>
    </row>
    <row r="9" spans="1:16" ht="15.75">
      <c r="A9" s="1" t="s">
        <v>21</v>
      </c>
      <c r="B9" s="3" t="s">
        <v>35</v>
      </c>
      <c r="C9" s="16">
        <v>39583</v>
      </c>
      <c r="D9" s="4">
        <v>556683</v>
      </c>
      <c r="E9" s="4">
        <v>3702046</v>
      </c>
      <c r="F9" s="13">
        <v>7.04</v>
      </c>
      <c r="G9" s="3">
        <v>4617</v>
      </c>
      <c r="H9" s="3">
        <v>1100</v>
      </c>
      <c r="I9" s="2">
        <v>0.78</v>
      </c>
      <c r="J9" s="3">
        <v>185</v>
      </c>
      <c r="K9" s="3">
        <v>475</v>
      </c>
      <c r="L9" s="3">
        <v>120</v>
      </c>
      <c r="M9" s="3">
        <v>1075</v>
      </c>
      <c r="N9" s="3">
        <v>3.1</v>
      </c>
      <c r="O9" s="3">
        <v>1500</v>
      </c>
      <c r="P9" s="3">
        <v>1350</v>
      </c>
    </row>
    <row r="10" spans="1:16" ht="15.75">
      <c r="A10" s="1" t="s">
        <v>22</v>
      </c>
      <c r="B10" s="3" t="s">
        <v>36</v>
      </c>
      <c r="C10" s="16">
        <v>39583</v>
      </c>
      <c r="D10" s="1">
        <v>554585</v>
      </c>
      <c r="E10" s="1">
        <v>3699226</v>
      </c>
      <c r="F10" s="11">
        <v>7.45</v>
      </c>
      <c r="G10" s="1">
        <v>1830</v>
      </c>
      <c r="H10" s="1">
        <v>5500</v>
      </c>
      <c r="I10" s="2">
        <v>3.1</v>
      </c>
      <c r="J10" s="1">
        <v>115</v>
      </c>
      <c r="K10" s="1">
        <v>170</v>
      </c>
      <c r="L10" s="1">
        <v>40</v>
      </c>
      <c r="M10" s="1">
        <v>405</v>
      </c>
      <c r="N10" s="1">
        <v>2.1</v>
      </c>
      <c r="O10" s="1">
        <v>630</v>
      </c>
      <c r="P10" s="1">
        <v>525</v>
      </c>
    </row>
    <row r="11" spans="1:16" ht="15.75">
      <c r="A11" s="1" t="s">
        <v>23</v>
      </c>
      <c r="B11" s="3" t="s">
        <v>37</v>
      </c>
      <c r="C11" s="16">
        <v>39583</v>
      </c>
      <c r="D11" s="3">
        <v>554364</v>
      </c>
      <c r="E11" s="3">
        <v>3697638</v>
      </c>
      <c r="F11" s="3">
        <v>7.92</v>
      </c>
      <c r="G11" s="3">
        <v>5660</v>
      </c>
      <c r="H11" s="3">
        <v>8400</v>
      </c>
      <c r="I11" s="2">
        <v>5.5</v>
      </c>
      <c r="J11" s="3">
        <v>205</v>
      </c>
      <c r="K11" s="3">
        <v>385</v>
      </c>
      <c r="L11" s="3">
        <v>130</v>
      </c>
      <c r="M11" s="3">
        <v>1510</v>
      </c>
      <c r="N11" s="3">
        <v>12</v>
      </c>
      <c r="O11" s="3">
        <v>2150</v>
      </c>
      <c r="P11" s="3">
        <v>1370</v>
      </c>
    </row>
    <row r="12" spans="1:16" ht="15.75">
      <c r="A12" s="1" t="s">
        <v>24</v>
      </c>
      <c r="B12" s="3" t="s">
        <v>38</v>
      </c>
      <c r="C12" s="16">
        <v>39583</v>
      </c>
      <c r="D12" s="1">
        <v>554002</v>
      </c>
      <c r="E12" s="1">
        <v>3697609</v>
      </c>
      <c r="F12" s="11">
        <v>7.26</v>
      </c>
      <c r="G12" s="1">
        <v>5085</v>
      </c>
      <c r="H12" s="1">
        <v>7300</v>
      </c>
      <c r="I12" s="2">
        <v>4.6</v>
      </c>
      <c r="J12" s="1">
        <v>210</v>
      </c>
      <c r="K12" s="1">
        <v>305</v>
      </c>
      <c r="L12" s="1">
        <v>105</v>
      </c>
      <c r="M12" s="1">
        <v>1250</v>
      </c>
      <c r="N12" s="1">
        <v>9.6</v>
      </c>
      <c r="O12" s="1">
        <v>2360</v>
      </c>
      <c r="P12" s="1">
        <v>950</v>
      </c>
    </row>
    <row r="13" spans="1:16" ht="15.75">
      <c r="A13" s="1" t="s">
        <v>25</v>
      </c>
      <c r="B13" s="3" t="s">
        <v>39</v>
      </c>
      <c r="C13" s="16">
        <v>39583</v>
      </c>
      <c r="D13" s="1">
        <v>553818</v>
      </c>
      <c r="E13" s="1">
        <v>3697405</v>
      </c>
      <c r="F13" s="11">
        <v>7.2</v>
      </c>
      <c r="G13" s="1">
        <v>4711</v>
      </c>
      <c r="H13" s="1">
        <v>8400</v>
      </c>
      <c r="I13" s="2">
        <v>5.5</v>
      </c>
      <c r="J13" s="1">
        <v>220</v>
      </c>
      <c r="K13" s="1">
        <v>425</v>
      </c>
      <c r="L13" s="1">
        <v>140</v>
      </c>
      <c r="M13" s="1">
        <v>1200</v>
      </c>
      <c r="N13" s="1">
        <v>5.7</v>
      </c>
      <c r="O13" s="1">
        <v>1980</v>
      </c>
      <c r="P13" s="1">
        <v>850</v>
      </c>
    </row>
    <row r="15" spans="1:16" ht="15">
      <c r="A15" s="15" t="s">
        <v>40</v>
      </c>
      <c r="F15" s="25">
        <f>MIN(F2:F13)</f>
        <v>7.03</v>
      </c>
      <c r="G15" s="25">
        <f aca="true" t="shared" si="0" ref="G15:P15">MIN(G2:G13)</f>
        <v>1830</v>
      </c>
      <c r="H15" s="25">
        <f t="shared" si="0"/>
        <v>1100</v>
      </c>
      <c r="I15" s="25">
        <f t="shared" si="0"/>
        <v>0.78</v>
      </c>
      <c r="J15" s="25">
        <f t="shared" si="0"/>
        <v>115</v>
      </c>
      <c r="K15" s="25">
        <f t="shared" si="0"/>
        <v>170</v>
      </c>
      <c r="L15" s="25">
        <f t="shared" si="0"/>
        <v>40</v>
      </c>
      <c r="M15" s="25">
        <f t="shared" si="0"/>
        <v>405</v>
      </c>
      <c r="N15" s="25">
        <f t="shared" si="0"/>
        <v>2.1</v>
      </c>
      <c r="O15" s="25">
        <f t="shared" si="0"/>
        <v>630</v>
      </c>
      <c r="P15" s="25">
        <f t="shared" si="0"/>
        <v>525</v>
      </c>
    </row>
    <row r="16" spans="1:17" ht="15">
      <c r="A16" s="15" t="s">
        <v>41</v>
      </c>
      <c r="F16" s="25">
        <f>MAX(F2:F14)</f>
        <v>7.95</v>
      </c>
      <c r="G16" s="25">
        <f aca="true" t="shared" si="1" ref="G16:P16">MAX(G2:G14)</f>
        <v>7361</v>
      </c>
      <c r="H16" s="25">
        <f t="shared" si="1"/>
        <v>10600</v>
      </c>
      <c r="I16" s="25">
        <f t="shared" si="1"/>
        <v>6.8</v>
      </c>
      <c r="J16" s="25">
        <f t="shared" si="1"/>
        <v>220</v>
      </c>
      <c r="K16" s="25">
        <f t="shared" si="1"/>
        <v>7361</v>
      </c>
      <c r="L16" s="25">
        <f t="shared" si="1"/>
        <v>255</v>
      </c>
      <c r="M16" s="25">
        <f t="shared" si="1"/>
        <v>1680</v>
      </c>
      <c r="N16" s="25">
        <f t="shared" si="1"/>
        <v>12</v>
      </c>
      <c r="O16" s="25">
        <f t="shared" si="1"/>
        <v>2820</v>
      </c>
      <c r="P16" s="25">
        <f t="shared" si="1"/>
        <v>2130</v>
      </c>
      <c r="Q16" s="7"/>
    </row>
    <row r="17" spans="1:16" ht="15">
      <c r="A17" s="15" t="s">
        <v>42</v>
      </c>
      <c r="F17" s="25">
        <f>AVERAGE(F2:F15)</f>
        <v>7.449230769230771</v>
      </c>
      <c r="G17" s="25">
        <f aca="true" t="shared" si="2" ref="G17:P17">AVERAGE(G2:G15)</f>
        <v>4854</v>
      </c>
      <c r="H17" s="25">
        <f t="shared" si="2"/>
        <v>7015.384615384615</v>
      </c>
      <c r="I17" s="25">
        <f t="shared" si="2"/>
        <v>4.527692307692308</v>
      </c>
      <c r="J17" s="25">
        <f t="shared" si="2"/>
        <v>168.07692307692307</v>
      </c>
      <c r="K17" s="25">
        <f t="shared" si="2"/>
        <v>959.6923076923077</v>
      </c>
      <c r="L17" s="25">
        <f t="shared" si="2"/>
        <v>136.15384615384616</v>
      </c>
      <c r="M17" s="25">
        <f t="shared" si="2"/>
        <v>1071.5384615384614</v>
      </c>
      <c r="N17" s="25">
        <f t="shared" si="2"/>
        <v>7.03076923076923</v>
      </c>
      <c r="O17" s="25">
        <f t="shared" si="2"/>
        <v>1820</v>
      </c>
      <c r="P17" s="25">
        <f t="shared" si="2"/>
        <v>1286.1538461538462</v>
      </c>
    </row>
    <row r="18" spans="1:16" ht="15">
      <c r="A18" s="15" t="s">
        <v>43</v>
      </c>
      <c r="F18" s="25">
        <f>MEDIAN(F2:F16)</f>
        <v>7.5</v>
      </c>
      <c r="G18" s="25">
        <f aca="true" t="shared" si="3" ref="G18:P18">MEDIAN(G2:G16)</f>
        <v>4969</v>
      </c>
      <c r="H18" s="25">
        <f t="shared" si="3"/>
        <v>7850</v>
      </c>
      <c r="I18" s="25">
        <f t="shared" si="3"/>
        <v>5.25</v>
      </c>
      <c r="J18" s="25">
        <f t="shared" si="3"/>
        <v>182.5</v>
      </c>
      <c r="K18" s="25">
        <f t="shared" si="3"/>
        <v>442.5</v>
      </c>
      <c r="L18" s="25">
        <f t="shared" si="3"/>
        <v>132.5</v>
      </c>
      <c r="M18" s="25">
        <f t="shared" si="3"/>
        <v>1150</v>
      </c>
      <c r="N18" s="25">
        <f t="shared" si="3"/>
        <v>8</v>
      </c>
      <c r="O18" s="25">
        <f t="shared" si="3"/>
        <v>1980</v>
      </c>
      <c r="P18" s="25">
        <f t="shared" si="3"/>
        <v>1360</v>
      </c>
    </row>
    <row r="19" spans="1:16" ht="15">
      <c r="A19" s="15" t="s">
        <v>44</v>
      </c>
      <c r="F19" s="25">
        <f>STDEV(F2:F17)</f>
        <v>0.32429529554883413</v>
      </c>
      <c r="G19" s="25">
        <f aca="true" t="shared" si="4" ref="G19:P19">STDEV(G2:G17)</f>
        <v>1686.8500173258979</v>
      </c>
      <c r="H19" s="25">
        <f t="shared" si="4"/>
        <v>2989.860954349792</v>
      </c>
      <c r="I19" s="25">
        <f t="shared" si="4"/>
        <v>1.9384453921067175</v>
      </c>
      <c r="J19" s="25">
        <f t="shared" si="4"/>
        <v>36.589611392806404</v>
      </c>
      <c r="K19" s="25">
        <f t="shared" si="4"/>
        <v>2434.2303310246</v>
      </c>
      <c r="L19" s="25">
        <f t="shared" si="4"/>
        <v>66.78348457771206</v>
      </c>
      <c r="M19" s="25">
        <f t="shared" si="4"/>
        <v>388.303358793441</v>
      </c>
      <c r="N19" s="25">
        <f t="shared" si="4"/>
        <v>3.177540938064232</v>
      </c>
      <c r="O19" s="25">
        <f t="shared" si="4"/>
        <v>688.9398342657329</v>
      </c>
      <c r="P19" s="25">
        <f t="shared" si="4"/>
        <v>505.2766051696389</v>
      </c>
    </row>
    <row r="20" spans="1:16" ht="15.75">
      <c r="A20" s="1"/>
      <c r="B20" s="17"/>
      <c r="C20" s="20"/>
      <c r="D20" s="1"/>
      <c r="E20" s="1"/>
      <c r="F20" s="21"/>
      <c r="G20" s="22"/>
      <c r="H20" s="23"/>
      <c r="I20" s="19"/>
      <c r="J20" s="23"/>
      <c r="K20" s="22"/>
      <c r="L20" s="22"/>
      <c r="M20" s="22"/>
      <c r="N20" s="21"/>
      <c r="O20" s="24"/>
      <c r="P20" s="24"/>
    </row>
    <row r="21" spans="1:16" ht="15.75">
      <c r="A21" s="1"/>
      <c r="B21" s="17"/>
      <c r="C21" s="20"/>
      <c r="D21" s="1"/>
      <c r="E21" s="1"/>
      <c r="F21" s="21"/>
      <c r="G21" s="22"/>
      <c r="H21" s="23"/>
      <c r="I21" s="19"/>
      <c r="J21" s="23"/>
      <c r="K21" s="22"/>
      <c r="L21" s="22"/>
      <c r="M21" s="22"/>
      <c r="N21" s="21"/>
      <c r="O21" s="24"/>
      <c r="P21" s="24"/>
    </row>
    <row r="22" spans="1:16" ht="15.75">
      <c r="A22" s="1"/>
      <c r="B22" s="18"/>
      <c r="C22" s="20"/>
      <c r="D22" s="1"/>
      <c r="E22" s="1"/>
      <c r="F22" s="2"/>
      <c r="G22" s="24"/>
      <c r="H22" s="24"/>
      <c r="I22" s="19"/>
      <c r="J22" s="19"/>
      <c r="K22" s="24"/>
      <c r="L22" s="24"/>
      <c r="M22" s="24"/>
      <c r="N22" s="2"/>
      <c r="O22" s="24"/>
      <c r="P22" s="24"/>
    </row>
    <row r="23" spans="1:16" ht="15.75">
      <c r="A23" s="1"/>
      <c r="B23" s="18"/>
      <c r="C23" s="20"/>
      <c r="D23" s="3"/>
      <c r="E23" s="3"/>
      <c r="F23" s="19"/>
      <c r="G23" s="24"/>
      <c r="H23" s="19"/>
      <c r="I23" s="19"/>
      <c r="J23" s="19"/>
      <c r="K23" s="19"/>
      <c r="L23" s="24"/>
      <c r="M23" s="24"/>
      <c r="N23" s="2"/>
      <c r="O23" s="24"/>
      <c r="P23" s="24"/>
    </row>
    <row r="24" spans="1:16" ht="15.75">
      <c r="A24" s="1"/>
      <c r="B24" s="18"/>
      <c r="C24" s="20"/>
      <c r="D24" s="1"/>
      <c r="E24" s="1"/>
      <c r="F24" s="19"/>
      <c r="G24" s="24"/>
      <c r="H24" s="19"/>
      <c r="I24" s="19"/>
      <c r="J24" s="19"/>
      <c r="K24" s="19"/>
      <c r="L24" s="24"/>
      <c r="M24" s="24"/>
      <c r="N24" s="2"/>
      <c r="O24" s="24"/>
      <c r="P24" s="24"/>
    </row>
    <row r="25" spans="1:16" ht="15.75">
      <c r="A25" s="1"/>
      <c r="B25" s="18"/>
      <c r="C25" s="20"/>
      <c r="D25" s="3"/>
      <c r="E25" s="3"/>
      <c r="F25" s="19"/>
      <c r="G25" s="24"/>
      <c r="H25" s="19"/>
      <c r="I25" s="19"/>
      <c r="J25" s="19"/>
      <c r="K25" s="19"/>
      <c r="L25" s="24"/>
      <c r="M25" s="24"/>
      <c r="N25" s="2"/>
      <c r="O25" s="24"/>
      <c r="P25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8" max="8" width="10.57421875" style="0" bestFit="1" customWidth="1"/>
  </cols>
  <sheetData>
    <row r="1" ht="13.5" thickBot="1">
      <c r="A1" s="44">
        <v>39569</v>
      </c>
    </row>
    <row r="2" spans="1:13" ht="16.5" thickBot="1">
      <c r="A2" s="41" t="s">
        <v>45</v>
      </c>
      <c r="B2" s="42" t="s">
        <v>46</v>
      </c>
      <c r="C2" s="42" t="s">
        <v>41</v>
      </c>
      <c r="D2" s="42" t="s">
        <v>47</v>
      </c>
      <c r="E2" s="42" t="s">
        <v>48</v>
      </c>
      <c r="F2" s="43" t="s">
        <v>44</v>
      </c>
      <c r="H2" s="15"/>
      <c r="I2" s="15"/>
      <c r="J2" s="15"/>
      <c r="K2" s="15"/>
      <c r="L2" s="15"/>
      <c r="M2" s="15"/>
    </row>
    <row r="3" spans="1:13" ht="15.75">
      <c r="A3" s="29" t="s">
        <v>8</v>
      </c>
      <c r="B3" s="30" t="s">
        <v>51</v>
      </c>
      <c r="C3" s="31">
        <v>7361</v>
      </c>
      <c r="D3" s="30">
        <v>170</v>
      </c>
      <c r="E3" s="31">
        <v>959.6923076923077</v>
      </c>
      <c r="F3" s="32">
        <v>2434.2303310246</v>
      </c>
      <c r="H3" s="15"/>
      <c r="I3" s="15"/>
      <c r="J3" s="26"/>
      <c r="K3" s="15"/>
      <c r="L3" s="26"/>
      <c r="M3" s="27"/>
    </row>
    <row r="4" spans="1:13" ht="15.75">
      <c r="A4" s="29" t="s">
        <v>10</v>
      </c>
      <c r="B4" s="30" t="s">
        <v>51</v>
      </c>
      <c r="C4" s="30">
        <v>1680</v>
      </c>
      <c r="D4" s="30">
        <v>405</v>
      </c>
      <c r="E4" s="33">
        <v>1071.5384615384614</v>
      </c>
      <c r="F4" s="32">
        <v>388.303358793441</v>
      </c>
      <c r="H4" s="15"/>
      <c r="I4" s="15"/>
      <c r="J4" s="15"/>
      <c r="K4" s="15"/>
      <c r="L4" s="27"/>
      <c r="M4" s="27"/>
    </row>
    <row r="5" spans="1:13" ht="15.75">
      <c r="A5" s="29" t="s">
        <v>11</v>
      </c>
      <c r="B5" s="30" t="s">
        <v>51</v>
      </c>
      <c r="C5" s="30">
        <v>12</v>
      </c>
      <c r="D5" s="34">
        <v>2.1</v>
      </c>
      <c r="E5" s="35">
        <v>7.03076923076923</v>
      </c>
      <c r="F5" s="36">
        <v>3.177540938064232</v>
      </c>
      <c r="H5" s="15"/>
      <c r="I5" s="15"/>
      <c r="J5" s="15"/>
      <c r="K5" s="25"/>
      <c r="L5" s="28"/>
      <c r="M5" s="28"/>
    </row>
    <row r="6" spans="1:13" ht="15.75">
      <c r="A6" s="29" t="s">
        <v>9</v>
      </c>
      <c r="B6" s="30" t="s">
        <v>51</v>
      </c>
      <c r="C6" s="31">
        <v>255</v>
      </c>
      <c r="D6" s="30">
        <v>40</v>
      </c>
      <c r="E6" s="33">
        <v>132.5</v>
      </c>
      <c r="F6" s="32">
        <v>66.78348457771206</v>
      </c>
      <c r="H6" s="15"/>
      <c r="I6" s="15"/>
      <c r="J6" s="26"/>
      <c r="K6" s="15"/>
      <c r="L6" s="27"/>
      <c r="M6" s="27"/>
    </row>
    <row r="7" spans="1:13" ht="15.75">
      <c r="A7" s="29" t="s">
        <v>12</v>
      </c>
      <c r="B7" s="30" t="s">
        <v>51</v>
      </c>
      <c r="C7" s="30">
        <v>2820</v>
      </c>
      <c r="D7" s="30">
        <v>630</v>
      </c>
      <c r="E7" s="30">
        <v>1820</v>
      </c>
      <c r="F7" s="32">
        <v>688.9398342657329</v>
      </c>
      <c r="H7" s="15"/>
      <c r="I7" s="15"/>
      <c r="J7" s="15"/>
      <c r="K7" s="15"/>
      <c r="L7" s="15"/>
      <c r="M7" s="27"/>
    </row>
    <row r="8" spans="1:13" ht="15.75">
      <c r="A8" s="29" t="s">
        <v>49</v>
      </c>
      <c r="B8" s="30" t="s">
        <v>51</v>
      </c>
      <c r="C8" s="30">
        <v>2130</v>
      </c>
      <c r="D8" s="30">
        <v>525</v>
      </c>
      <c r="E8" s="33">
        <v>1286.1538461538462</v>
      </c>
      <c r="F8" s="32">
        <v>505.2766051696389</v>
      </c>
      <c r="H8" s="15"/>
      <c r="I8" s="15"/>
      <c r="J8" s="15"/>
      <c r="K8" s="15"/>
      <c r="L8" s="27"/>
      <c r="M8" s="27"/>
    </row>
    <row r="9" spans="1:13" ht="15.75">
      <c r="A9" s="29" t="s">
        <v>50</v>
      </c>
      <c r="B9" s="30" t="s">
        <v>51</v>
      </c>
      <c r="C9" s="31">
        <v>220</v>
      </c>
      <c r="D9" s="30">
        <v>115</v>
      </c>
      <c r="E9" s="33">
        <v>168.07692307692307</v>
      </c>
      <c r="F9" s="32">
        <v>36.589611392806404</v>
      </c>
      <c r="H9" s="15"/>
      <c r="I9" s="15"/>
      <c r="J9" s="25"/>
      <c r="K9" s="15"/>
      <c r="L9" s="27"/>
      <c r="M9" s="27"/>
    </row>
    <row r="10" spans="1:13" ht="15.75">
      <c r="A10" s="29" t="s">
        <v>5</v>
      </c>
      <c r="B10" s="30"/>
      <c r="C10" s="35">
        <v>7.95</v>
      </c>
      <c r="D10" s="35">
        <v>7.03</v>
      </c>
      <c r="E10" s="35">
        <v>7.449230769230771</v>
      </c>
      <c r="F10" s="36">
        <v>0.32429529554883413</v>
      </c>
      <c r="H10" s="15"/>
      <c r="I10" s="15"/>
      <c r="J10" s="28"/>
      <c r="K10" s="28"/>
      <c r="L10" s="28"/>
      <c r="M10" s="28"/>
    </row>
    <row r="11" spans="1:13" ht="15.75">
      <c r="A11" s="29" t="s">
        <v>6</v>
      </c>
      <c r="B11" s="30" t="s">
        <v>51</v>
      </c>
      <c r="C11" s="30">
        <v>7361</v>
      </c>
      <c r="D11" s="30">
        <v>1830</v>
      </c>
      <c r="E11" s="30">
        <v>4854</v>
      </c>
      <c r="F11" s="32">
        <v>1686.8500173258979</v>
      </c>
      <c r="H11" s="15"/>
      <c r="I11" s="15"/>
      <c r="J11" s="15"/>
      <c r="K11" s="15"/>
      <c r="L11" s="15"/>
      <c r="M11" s="27"/>
    </row>
    <row r="12" spans="1:13" ht="16.5" thickBot="1">
      <c r="A12" s="37" t="s">
        <v>1</v>
      </c>
      <c r="B12" s="38" t="s">
        <v>52</v>
      </c>
      <c r="C12" s="38">
        <v>10600</v>
      </c>
      <c r="D12" s="38">
        <v>1100</v>
      </c>
      <c r="E12" s="39">
        <v>7015.384615384615</v>
      </c>
      <c r="F12" s="40">
        <v>2989.860954349792</v>
      </c>
      <c r="H12" s="15"/>
      <c r="I12" s="15"/>
      <c r="J12" s="15"/>
      <c r="K12" s="15"/>
      <c r="L12" s="27"/>
      <c r="M1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NMBG&amp;MR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parteyfk</dc:creator>
  <cp:keywords/>
  <dc:description/>
  <cp:lastModifiedBy>Fred Partey</cp:lastModifiedBy>
  <dcterms:created xsi:type="dcterms:W3CDTF">2008-07-12T16:42:02Z</dcterms:created>
  <dcterms:modified xsi:type="dcterms:W3CDTF">2010-01-06T21:43:01Z</dcterms:modified>
  <cp:category/>
  <cp:version/>
  <cp:contentType/>
  <cp:contentStatus/>
</cp:coreProperties>
</file>